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GENERALE" sheetId="1" r:id="rId1"/>
    <sheet name="PARTECIPANTI" sheetId="2" r:id="rId2"/>
    <sheet name="SCELTACONTRAENTE" sheetId="3" r:id="rId3"/>
    <sheet name="RUOLO" sheetId="4" r:id="rId4"/>
    <sheet name="Foglio1" sheetId="5" r:id="rId5"/>
  </sheets>
  <definedNames>
    <definedName name="_xlnm._FilterDatabase" localSheetId="1" hidden="1">'PARTECIPANTI'!$A$1:$J$1</definedName>
    <definedName name="_xlnm.Print_Area" localSheetId="0">'GENERALE'!$A$1:$J$57</definedName>
    <definedName name="Excel_BuiltIn_Print_Area_1">'GENERALE'!$A$1:$J$52</definedName>
    <definedName name="TABLE_1">'GENERALE'!$D$2:$D$2</definedName>
    <definedName name="TABLE_10_1">'GENERALE'!#REF!</definedName>
    <definedName name="TABLE_11_1">'GENERALE'!#REF!</definedName>
    <definedName name="TABLE_12_1">'GENERALE'!#REF!</definedName>
    <definedName name="TABLE_13_1">'GENERALE'!#REF!</definedName>
    <definedName name="TABLE_14_1">'GENERALE'!#REF!</definedName>
    <definedName name="TABLE_2">'PARTECIPANTI'!#REF!</definedName>
    <definedName name="TABLE_2_1">'GENERALE'!$D$3:$D$3</definedName>
    <definedName name="TABLE_2_2">'PARTECIPANTI'!$B$25:$B$25</definedName>
    <definedName name="TABLE_3_1">'GENERALE'!$A$3:$A$3</definedName>
    <definedName name="TABLE_4_1">'GENERALE'!$D$5:$D$5</definedName>
    <definedName name="TABLE_5_1">'GENERALE'!$D$6:$D$6</definedName>
    <definedName name="TABLE_6_1">'GENERALE'!#REF!</definedName>
    <definedName name="TABLE_7_1">'GENERALE'!#REF!</definedName>
    <definedName name="TABLE_8_1">'GENERALE'!#REF!</definedName>
    <definedName name="TABLE_9_1">'GENERALE'!#REF!</definedName>
    <definedName name="_xlnm.Print_Titles" localSheetId="0">'GENERALE'!$1:$1</definedName>
  </definedNames>
  <calcPr fullCalcOnLoad="1"/>
</workbook>
</file>

<file path=xl/sharedStrings.xml><?xml version="1.0" encoding="utf-8"?>
<sst xmlns="http://schemas.openxmlformats.org/spreadsheetml/2006/main" count="11787" uniqueCount="3801">
  <si>
    <t>CIG</t>
  </si>
  <si>
    <t>CUP</t>
  </si>
  <si>
    <t>Struttura Proponente</t>
  </si>
  <si>
    <t>Oggetto</t>
  </si>
  <si>
    <t>Scelta Contraente</t>
  </si>
  <si>
    <t>Descrizione</t>
  </si>
  <si>
    <t>Importo Aggiudicazione</t>
  </si>
  <si>
    <t xml:space="preserve">Data Inizio </t>
  </si>
  <si>
    <t>Data Ultimazione</t>
  </si>
  <si>
    <t>Importo Somme Liquidate</t>
  </si>
  <si>
    <t>ZEA12259A8</t>
  </si>
  <si>
    <t>Settore Corpo di Polizia Municipale</t>
  </si>
  <si>
    <t>Affidamento del servizio di rimozione veicoli, fino a 35 quintali di peso complessivo a pieno carico, trasporto e custodia degli stessi - periodo              1 gennaio 2015 – 31 dicembre 2016</t>
  </si>
  <si>
    <t>608183482E</t>
  </si>
  <si>
    <t>Settore Servizi Educativi</t>
  </si>
  <si>
    <t>Affidamento fornitura di derrate alimentari per le mense scolastiche, asili nido, scuole infanzia, primarie a  tempo pieno e Centro Tempo Libero del Comune di Fano, per il periodo  7 gennaio 2015 – 1 aprile 2015. 
Lotto 1 – Carni bovine, avicunicole e suina fresca, affettati, uova, prodotti ittici, generi alimentari vari</t>
  </si>
  <si>
    <t>Affidamento fornitura di derrate alimentari per le mense scolastiche, asili nido, scuole infanzia, primarie a  tempo pieno e Centro Tempo Libero del Comune di Fano, per il periodo  7 gennaio 2015 – 1 aprile 2015. 
Lotto 2 – Frutta e verdura di natura biologica</t>
  </si>
  <si>
    <t>E39G06000060004</t>
  </si>
  <si>
    <t xml:space="preserve">Settore Lavori Pubblici ed Urbanistica </t>
  </si>
  <si>
    <t>Atto di sottomissione Lavori di realizzazione della strada interquartieri, compresa tra via Roma e via Trave in Comune di Fano.</t>
  </si>
  <si>
    <t>60520093D1</t>
  </si>
  <si>
    <t xml:space="preserve">affidamento servizio di manutenzioni principali ed accessorie del verde pubblico, 23per il periodo 1 gennaio 2015-30 giugno 2015. </t>
  </si>
  <si>
    <t>5973958A16</t>
  </si>
  <si>
    <t xml:space="preserve">Settore Servizi Educativi </t>
  </si>
  <si>
    <t xml:space="preserve">affidamento  del servizio di preparazione  pasti  nelle cucine presenti nelle strutture per l'infanzia del Comune di Fano,  per il periodo 1  gennaio 2015 �31 dicembre  2017, con opzione per ulteriori due anni. </t>
  </si>
  <si>
    <r>
      <t xml:space="preserve">€  </t>
    </r>
    <r>
      <rPr>
        <sz val="9"/>
        <rFont val="Times New Roman"/>
        <family val="1"/>
      </rPr>
      <t>4.921.583,34</t>
    </r>
  </si>
  <si>
    <t>748.712,75</t>
  </si>
  <si>
    <t>Z9B1172610</t>
  </si>
  <si>
    <t>Settore Servizi Territoriali</t>
  </si>
  <si>
    <t>Lavori di manutenzione e rifacimento della segnaletica stradale orizzontale in alcune vie del territorio comunale – Anno 2014</t>
  </si>
  <si>
    <t>Affidamento servizi complementari e sussidiari all'attività didattica ed alla refezione scolastica,  per il periodo  7 gennaio 2015 – 1 aprile 2015.</t>
  </si>
  <si>
    <t>5904111287</t>
  </si>
  <si>
    <t>Affidamento dei servizi complementari e sussidiari dell'attività didattica. Periodo 1 gennaio 2015 – 31 dicembre 2017, con con opzione per ulteriori due anni.</t>
  </si>
  <si>
    <t>589.307,83</t>
  </si>
  <si>
    <t>6107947550</t>
  </si>
  <si>
    <t>E37H14002210005</t>
  </si>
  <si>
    <t xml:space="preserve">Lavori di manutenzione straordinaria di strade comunali in seguito ai danni provocati da  eventi calamitosi – Nevicate 2012. </t>
  </si>
  <si>
    <t>6139395506</t>
  </si>
  <si>
    <t>E34B08000040001</t>
  </si>
  <si>
    <t>LAVORI  DI RESTAURO DELLA CHIESA DI SAN PIETRO IN VALLE
               Restauro di porzioni di pavimento aula e altri lavori di ripristino dell'edificio     monumentale</t>
  </si>
  <si>
    <t>6158583F73</t>
  </si>
  <si>
    <t>E39H13000200004</t>
  </si>
  <si>
    <t xml:space="preserve"> Costruzione di polo scolastico in località Cuccurano – Carrara –  Lotto 1: scuola elementare con palestra -  Nuova strada di accesso ”   - </t>
  </si>
  <si>
    <t>Euro 568353,40 (al netto dell'iva)</t>
  </si>
  <si>
    <t>6060980EE8</t>
  </si>
  <si>
    <t xml:space="preserve">Settore Servizi Interni e Demografici </t>
  </si>
  <si>
    <t>Affidamento della  gestione dei servizi all'interno dei cimiteri Comunali, per il  periodo di mesi 23,  con opzione per ulteriore estensione biennale.</t>
  </si>
  <si>
    <t>lavori di restauro della chiesa di San Pietro in Valle - Restauro di porzioni di pavimento aula e altri lavori di ripristino dell'edificio  monumentale.</t>
  </si>
  <si>
    <t>€ 5.996,56</t>
  </si>
  <si>
    <t>605204732D</t>
  </si>
  <si>
    <t xml:space="preserve">affidamento del servizio di manutenzioni principali ed accessorie al verde pubblico,per il  periodo 1 luglio 2015-31 dicembre 2016, con  opzione per un ulteriore periodo di anni due. </t>
  </si>
  <si>
    <t>63686242C8</t>
  </si>
  <si>
    <t>E37E15000080000</t>
  </si>
  <si>
    <t xml:space="preserve">Lavori urgenti di dragaggio del canale di ingresso principale e parte del bacino di evoluzione del porto di Fano con trasporto e conferimento del materiale dragato al sito di immersione in mare di Ancona </t>
  </si>
  <si>
    <r>
      <t xml:space="preserve">€ </t>
    </r>
    <r>
      <rPr>
        <sz val="9"/>
        <color indexed="8"/>
        <rFont val="Arial"/>
        <family val="1"/>
      </rPr>
      <t>480.361,83</t>
    </r>
  </si>
  <si>
    <t>6376024D71</t>
  </si>
  <si>
    <t xml:space="preserve">Settore Servizi Sociali </t>
  </si>
  <si>
    <t>Affidamento dei servizi di assistenza educativa territoriale per l'integrazione scolastica a favore di alunni in situazione di grave disabilità fisica, psichica o sensoriale e al domicilio per persone in situazioni di grave disabilità àisica, psichica o sensoriale, per il periodo 1 settembre 2015 -dicembre 2015</t>
  </si>
  <si>
    <r>
      <t xml:space="preserve">€  </t>
    </r>
    <r>
      <rPr>
        <sz val="9"/>
        <color indexed="8"/>
        <rFont val="Arial"/>
        <family val="1"/>
      </rPr>
      <t>194.097,49</t>
    </r>
  </si>
  <si>
    <t xml:space="preserve">Atto di sottomissione al contratto rep. n. 38950 del 20 ottobre 2015 per i Lavori urgenti di dragaggio del canale di ingresso principale e parte d23el bacino di evoluzione del porto di Fano con trasporto e conferimento del materiale dragato al sito di immersione in mare di Ancona. </t>
  </si>
  <si>
    <r>
      <t xml:space="preserve">€ </t>
    </r>
    <r>
      <rPr>
        <sz val="9"/>
        <color indexed="8"/>
        <rFont val="Arial"/>
        <family val="1"/>
      </rPr>
      <t>178.496,14</t>
    </r>
  </si>
  <si>
    <t>639771489A</t>
  </si>
  <si>
    <t>E32I15000060004</t>
  </si>
  <si>
    <r>
      <t xml:space="preserve">Lavori di bonifica dei materiali contenenti amianto presso l'ex mattatoio comunale. </t>
    </r>
    <r>
      <rPr>
        <b/>
        <sz val="12"/>
        <rFont val="Cambria"/>
        <family val="1"/>
      </rPr>
      <t xml:space="preserve"> </t>
    </r>
  </si>
  <si>
    <t>63976958EC</t>
  </si>
  <si>
    <t>E34H15000630004</t>
  </si>
  <si>
    <t xml:space="preserve">Lavori di bonifica dei materiali contenenti amianto in matrice friabile presso il Palasport  Salvador Allende </t>
  </si>
  <si>
    <r>
      <t xml:space="preserve">€ </t>
    </r>
    <r>
      <rPr>
        <sz val="9"/>
        <color indexed="8"/>
        <rFont val="Times New Roman"/>
        <family val="1"/>
      </rPr>
      <t>284.233,70</t>
    </r>
  </si>
  <si>
    <t>€ 284.233,70</t>
  </si>
  <si>
    <t>63680877A1</t>
  </si>
  <si>
    <t xml:space="preserve">E32D13000000004 </t>
  </si>
  <si>
    <t>lavori di  manutenzione consistenti in bonifica dei materiali contenenti amianto MCA su immobili di proprietà comunali  suddiviso in due lotti.    LOTTO - 2 -Case coloniche e similari</t>
  </si>
  <si>
    <r>
      <t xml:space="preserve">€ </t>
    </r>
    <r>
      <rPr>
        <sz val="9"/>
        <color indexed="8"/>
        <rFont val="Times New Roman"/>
        <family val="1"/>
      </rPr>
      <t>201.612,90</t>
    </r>
  </si>
  <si>
    <t>63680812AF</t>
  </si>
  <si>
    <t xml:space="preserve">lavori di  manutenzione consistenti in bonifica dei materiali contenenti amianto MCA su immobili di proprietà comunali  suddiviso in due lotti.    LOTTO - 1 fabbricati comunali </t>
  </si>
  <si>
    <t>640595052B</t>
  </si>
  <si>
    <t>E39I13000010004</t>
  </si>
  <si>
    <t>Lavori di completamento della ricostruzione dell'ala crollata del Palazzo Nolfi, ai sensi del D.L.  19 giugno 2015, n.78.</t>
  </si>
  <si>
    <r>
      <t xml:space="preserve">€ </t>
    </r>
    <r>
      <rPr>
        <sz val="9"/>
        <color indexed="8"/>
        <rFont val="Times New Roman"/>
        <family val="1"/>
      </rPr>
      <t>104.636,22</t>
    </r>
  </si>
  <si>
    <t xml:space="preserve">6386323076 </t>
  </si>
  <si>
    <t>E31E15000300000</t>
  </si>
  <si>
    <r>
      <t xml:space="preserve">Lavori di abbattimento barriere architettoniche ed efficientamento energetico scuola media </t>
    </r>
    <r>
      <rPr>
        <sz val="9"/>
        <rFont val="Lucida Sans Unicode"/>
        <family val="2"/>
      </rPr>
      <t>哲</t>
    </r>
    <r>
      <rPr>
        <sz val="9"/>
        <rFont val="Times New Roman"/>
        <family val="1"/>
      </rPr>
      <t xml:space="preserve">uti �Opere interne per preparazione vano elevatore.   </t>
    </r>
  </si>
  <si>
    <t>641103489D</t>
  </si>
  <si>
    <t>E34H15000670004</t>
  </si>
  <si>
    <t>lavori di bonifica dei materiale contenenti amianto presso la palestra Venturini, con finanziamento ai sensi del  D.L. 19 giugno 2015, n.78</t>
  </si>
  <si>
    <t>6366648422</t>
  </si>
  <si>
    <r>
      <t>lavori di  manutenzione delle strade comunali  anno 2015 -  LOTTO A</t>
    </r>
    <r>
      <rPr>
        <sz val="9"/>
        <color indexed="8"/>
        <rFont val="Times New Roman"/>
        <family val="1"/>
      </rPr>
      <t xml:space="preserve">  - </t>
    </r>
  </si>
  <si>
    <t>636665276E</t>
  </si>
  <si>
    <t>lavori di  manutenzione delle strade comunali  anno 2015 -  LOTTO B   -</t>
  </si>
  <si>
    <t>6366654914</t>
  </si>
  <si>
    <t>lavori di  manutenzione delle strade comunali  anno 2015 -  LOTTO C   -</t>
  </si>
  <si>
    <t>6366657B8D</t>
  </si>
  <si>
    <t>lavori di  manutenzione delle strade comunali  anno 2015 -  LOTTO D   -</t>
  </si>
  <si>
    <t>----</t>
  </si>
  <si>
    <t>6366660E06</t>
  </si>
  <si>
    <t>lavori di  manutenzione delle strade comunali  anno 2015 -  LOTTO E   -</t>
  </si>
  <si>
    <t>6366663084</t>
  </si>
  <si>
    <t>lavori di  manutenzione delle strade comunali  anno 2015 -  LOTTO F   -</t>
  </si>
  <si>
    <t>Z6A157B949</t>
  </si>
  <si>
    <t>lavori di ordinaria manutenzione della segnaletica stradale orizzontale e verticale – Intervento anno 2015.</t>
  </si>
  <si>
    <t>6384231216</t>
  </si>
  <si>
    <t>E31E15000280004</t>
  </si>
  <si>
    <r>
      <t xml:space="preserve"> </t>
    </r>
    <r>
      <rPr>
        <sz val="9"/>
        <rFont val="Times New Roman"/>
        <family val="1"/>
      </rPr>
      <t xml:space="preserve">Lavori di trasferimento della scuola materna di Ponte Sasso a Torrette. </t>
    </r>
  </si>
  <si>
    <t>Z9D16D6E9A</t>
  </si>
  <si>
    <r>
      <t xml:space="preserve">Atto di sottomissione al contratto rep. n. 38941 del 18 marzo 2015 per </t>
    </r>
    <r>
      <rPr>
        <sz val="9"/>
        <rFont val="Times New Roman"/>
        <family val="1"/>
      </rPr>
      <t>l'affidamento dei servizi complementari e sussidiari dell'attività didattica, per il periodo 1  gennaio 2015 -31 dicembre  2017.</t>
    </r>
  </si>
  <si>
    <t>32.786,88</t>
  </si>
  <si>
    <r>
      <t xml:space="preserve">Atto di sottomissione al contratto rep. n. 38954 del  17 novembre 2015 per i </t>
    </r>
    <r>
      <rPr>
        <sz val="9"/>
        <rFont val="Times New Roman"/>
        <family val="1"/>
      </rPr>
      <t xml:space="preserve"> lavori di bonifica dei materiali contenenti amianto in matrice friabile presso il Palasport   Salvador Allende.</t>
    </r>
  </si>
  <si>
    <t>6332321C96</t>
  </si>
  <si>
    <t>E39E10000110004</t>
  </si>
  <si>
    <r>
      <t>A</t>
    </r>
    <r>
      <rPr>
        <sz val="9"/>
        <rFont val="Times New Roman"/>
        <family val="1"/>
      </rPr>
      <t>ffidamento del servizio di gestione del procedimento sanzionatorio delle violazioni delle norme del Codice della strada e di Polizia Amministrativa, per il periodo dal 13 agosto 2015 fino al 31 dicembre 2015.</t>
    </r>
  </si>
  <si>
    <t>Z820D8DDCE</t>
  </si>
  <si>
    <t>Atto di sottomissione Lavori di ordinaria manutenzione dei cimiteri comunali – anno 2014-</t>
  </si>
  <si>
    <t>ZF91202DDA</t>
  </si>
  <si>
    <t xml:space="preserve">Settore Risorse Umane e  Tecnologiche </t>
  </si>
  <si>
    <t>Affidamento del Servizio per le attività sistemistiche lato server.  Periodo dicembre 2014 – novembre 2016</t>
  </si>
  <si>
    <t>Z79146A775</t>
  </si>
  <si>
    <t>Lavori a difesa della Costa -Anno 2015 -Movimentazione spiaggia emersa -</t>
  </si>
  <si>
    <t>ZB91211F72</t>
  </si>
  <si>
    <t>Installazione, collegamento e smontaggio dei quadri elettrici a servizio della Fiera Mercato dell'Antiquariato, attivazione di una prestazione di reperibilità durante lo svolgimento della fiera – anno 2015.</t>
  </si>
  <si>
    <t>Atto di sottomissione Lavori a difesa della Costa -Anno 2015 -Movimentazione spiaggia emersa -</t>
  </si>
  <si>
    <t>ZF5150D2B0</t>
  </si>
  <si>
    <t>Settore Ecologia Urbana</t>
  </si>
  <si>
    <t>Convenzione per il ricovero in oasi felina protetta di gatti non reinseribili in colonia, in coordinamento con il gattile comunale,     con Organizzazioni di Volontariato.</t>
  </si>
  <si>
    <t>Z0B150D25E</t>
  </si>
  <si>
    <t xml:space="preserve">Convenzione per l'affidamento della gestione del gattile comunale in località Tre Ponti e dell'oasi felina comunale in località San Michele, con Organizzazioni di Volontariato. </t>
  </si>
  <si>
    <r>
      <t>Z66151E1F9</t>
    </r>
    <r>
      <rPr>
        <b/>
        <sz val="10"/>
        <rFont val="Arial"/>
        <family val="2"/>
      </rPr>
      <t xml:space="preserve"> </t>
    </r>
  </si>
  <si>
    <t>Lavori di manutenzione ordinaria del canile comunale.</t>
  </si>
  <si>
    <t>ZC6143238D</t>
  </si>
  <si>
    <t xml:space="preserve">servizio di allestimento e rimozione  degli spazi  destinati alle affissioni per la propaganda elettorale in occasione delle consultazioni delle elezioni regionali del 31 maggio 2015 </t>
  </si>
  <si>
    <t>Z1C136DE64</t>
  </si>
  <si>
    <t xml:space="preserve">Lavori di ordinaria manutenzione nei cimiteri comunali – anno 2015. </t>
  </si>
  <si>
    <t xml:space="preserve">    € 15.497,54</t>
  </si>
  <si>
    <t>ZC716123D5</t>
  </si>
  <si>
    <t>Servizio di sorveglianza sulla sicurezza degli alunni dal traffico stradale in occasione dell'entrata e dell'uscita dalle scuole, nonché supporto fornito alla Polizia Municipale in occasione di manifestazioni, eventi o congestione del traffico stradale, fino al 31 dicembre 2015.</t>
  </si>
  <si>
    <t>ZBE16ECABD</t>
  </si>
  <si>
    <t xml:space="preserve">Settore Servizi Finanziari </t>
  </si>
  <si>
    <t>Affidamento delle attività di controllo e prevenzione dello stabile all'interno del parcheggio dell'ex Caserma Paolini.</t>
  </si>
  <si>
    <t>6396362CE4</t>
  </si>
  <si>
    <t xml:space="preserve">Affidamento del servizio di “Sorveglianza sulla sicurezza degli alunni  dal traffico stradale in occasione dell'entrata e dell'uscita dalle scuole nonché  supporto fornito alla Polizia Municipale in occasione di manifestazioni, eventi  o congestione del traffico stradale o altre problematiche legate alla sicurezza urbana” per gli anni 2016 e 2017. </t>
  </si>
  <si>
    <t>Z6B16F843A</t>
  </si>
  <si>
    <t>Lavori di ordinaria manutenzione nei cimiteri comunali – quarto trimestre – anno 2015.</t>
  </si>
  <si>
    <t>ZDB12FBC46E34B08000040001</t>
  </si>
  <si>
    <t xml:space="preserve">Conferimento incarico al restauratore di beni culturali sig. Fabiano Ferrucci per supporto al RUP nell'attività di verifica del progetto definitivo per il restauro della chiesa di San Pietro in Valle – Terzo Appalto </t>
  </si>
  <si>
    <t>€. 650,00</t>
  </si>
  <si>
    <t>ZB013BDD98E34B08000040001</t>
  </si>
  <si>
    <t>Conferimento incarico alla Dott.ssa Maria letizia Andreazzo quale Direttore Operativo dei Lavori di Restauro della Chiesa di San Pietro in Valle – terzo Appalto</t>
  </si>
  <si>
    <t>€. 1.590,00</t>
  </si>
  <si>
    <t>Z5113C4D41</t>
  </si>
  <si>
    <t>Conferimento incarico al geom. Alessandro D'Angeli di Pesaro per prestazioni tecniche accessorie all'attività di progettazione e direzione alvori relativamente al progetto di rifiorimento delle scogliere soffolte e costruzione scogliera emersa nel tratto di costa compreso tra il porto di Fano e baia Metauro.</t>
  </si>
  <si>
    <t>€. 18.000,00</t>
  </si>
  <si>
    <t>€. 4.000,00 oltre C.I. ed IVA</t>
  </si>
  <si>
    <t>Z7113B99A1</t>
  </si>
  <si>
    <t>Incarico al Prof. Ing. Alessandro Mancinelli di Senigallia per studio, analisi, modellazioni e flussi idrodinamici relativamente al progetto di rifiorimento delle scogliere soffolte e costruzione  scogliera emersa nel tratto di costa compreso tra il porto di Fano e baia Metauro.</t>
  </si>
  <si>
    <t>€. 39.500,00</t>
  </si>
  <si>
    <t>€. 39.500,00 oltre C.I. ed IVA</t>
  </si>
  <si>
    <t>Z29140BBA9</t>
  </si>
  <si>
    <t>Conferimento incarico alla Dott.ssa Maria Vittoria Castellani di Fano per relazione geolgogica e geomorfologica relativa al progetto di rifiorimento delle scogliere soffolte e costruzione scogliera emersa nel tratto di costa compreso tra il porto di Fano e baia Metauro.</t>
  </si>
  <si>
    <t>€. 2.795,00</t>
  </si>
  <si>
    <t>€. 2.275,00 oltre C.I. ed IVA</t>
  </si>
  <si>
    <t>Z5214377FB</t>
  </si>
  <si>
    <t>Incarico all'archeol. Dott. Luigi Delbianco per redazione della relazione preliminare di verifica dell'interesse archeologico ed attività di monitoraggio in corso e post-opera relativamente al progetto di rifiorimento scogliere soffolte e costruzione scogliera emersa nel tratto di costa compreso tra il porto di Fano e baia Metauro.</t>
  </si>
  <si>
    <t>€. 19.400,00</t>
  </si>
  <si>
    <t>€. 1.400,00 oltre C.I. ed IVA</t>
  </si>
  <si>
    <t>ZC3143BBB2E39H13000200004</t>
  </si>
  <si>
    <t>Conferimento incarico per assistenza archeologica in corso d'opera per i lavori di costruzione polo scolastico in loc. Cuccurano-Carrara – lotto 1^ - scuola elemenatre con palestra – Nuova strada di accesso.</t>
  </si>
  <si>
    <t>€. 10.000,00</t>
  </si>
  <si>
    <t>€. 5354,00 oltre IVA</t>
  </si>
  <si>
    <t>ZB814A01AE</t>
  </si>
  <si>
    <t>CONFERIMENTO INCARICO AL DOTT. ING. LUCA ROMAGNA DI FANO  QUALE COORDINATORE DELLA SICUREZZA IN FASE DI ESECUZIONE DEI LAVORI DI RESTAURO DELLA CHIESA DI SAN PIETRO IN VALLE – RESTAURO PORZIONI DI PAVIMENTO E DI RIPRISTINO DELL'EDIFICIO MONUMENTALE</t>
  </si>
  <si>
    <t>€. 1.500,00</t>
  </si>
  <si>
    <t>€. 1.500,00 oltre C.I. ed IVA</t>
  </si>
  <si>
    <t>Z2715B76CB</t>
  </si>
  <si>
    <t>Conferimento incarico professionale al Dott. Ing. Sergio Sciamanna di Pergola per verifica sismica della scuola media Matteo Nuti di Fano.</t>
  </si>
  <si>
    <t>€. 19.000,00</t>
  </si>
  <si>
    <t>€. 19.000,00 oltre c.i. ed IVA</t>
  </si>
  <si>
    <t>ZDC15BE16D</t>
  </si>
  <si>
    <t>Conferimento incarico alla Dott.ssa Geol. Francesca Macci di Fano per relazione geologica e sondaggi geognostici per ampliamento del cimitero di Rosciano-Bellocchi per la realizzazione di campi di inumazione.</t>
  </si>
  <si>
    <t>€. 5625,00</t>
  </si>
  <si>
    <t>€. 5.625,00 oltre c.I. ed IVA</t>
  </si>
  <si>
    <t>Z3716970EA</t>
  </si>
  <si>
    <t xml:space="preserve">Conferimento di incarico allo studio EAT del Dott. Federico Politano di Cartoceto per piano di monitoraggio ambientale – fase ante operam ed in itinere – prescritto dalla valutazione di impatto ambientale del progetto di rifiorimento scogliere soffolte e costruzione scogliera emersa nel tratto di costa compreso tra il porto di Fano e baia Metauro  - U.F. n.6 </t>
  </si>
  <si>
    <t>€. 17.100,00</t>
  </si>
  <si>
    <t>ZCE16B3E3CE31B13000090003</t>
  </si>
  <si>
    <t>Conferimento incarico prof.le al R.t.p. Con capogruppo arch. Maria Elena Pierini di Fano per la redazione del progetto definitivo ed esecutivo e C.S.P. Per lavori di realizzazione strada delle barche – tratto da cavalcaferrovie viale Piceno fino a viale Ruggeri – Attuazione programma PAR FSC Marche 2007-2013 – Intervento 4.1.2.2</t>
  </si>
  <si>
    <t>€. 19.700,00</t>
  </si>
  <si>
    <t>ZF816F096F</t>
  </si>
  <si>
    <t>Conferimento incarico professionale al Dott. Geol. Francesca Macci di Fano per la redazione di relazione geologica e sondaggi geognostici per lavori di risanamento loculi cimitero dell'Ulivo.</t>
  </si>
  <si>
    <t>€. 3.250,00</t>
  </si>
  <si>
    <t>Z6C17130F6</t>
  </si>
  <si>
    <t>Conferimento incarico professionale per prestazioni correlate alla normativa antincendio e all'ottenimento del rinnovo periodico conformità antincendio immobili comunali</t>
  </si>
  <si>
    <t>€. 21311,48</t>
  </si>
  <si>
    <t>Z0B174C316</t>
  </si>
  <si>
    <t>CONFERIMENTO DI INCARICO AL PROF. ING. ALESSANDRO MANCINELLI DI SENIGALLIA PER STUDIO SPECIALISTICO DI ANALISI, MODELLAZIONI E FLUSSI IDRODINAMICI  RELATIVAMENTE AL PROGETTO DI INTERVENTI DI DIFESA DELLA COSTA U.F. 6 SASSONIA SUD DAL FIUME METAURO AL PORTO – LOTTO  2 – 1^  STRALCIO.</t>
  </si>
  <si>
    <t>€. 10.000,00.=</t>
  </si>
  <si>
    <t>ZB7159D5B0</t>
  </si>
  <si>
    <t>Pubblicazione su Guri bando gara servizio gestione procedimento sanzionatorio</t>
  </si>
  <si>
    <t>Z331631733</t>
  </si>
  <si>
    <t>Diritti di agenzia per Pubblicazione su Guri bando concorso Coordinatore Ambito</t>
  </si>
  <si>
    <t>Z1F1630AF2</t>
  </si>
  <si>
    <t>Pubblicazione su Il Resto del Carlino regionale bando concorso Coordinatore Ambito</t>
  </si>
  <si>
    <t>ZC115AAF1B</t>
  </si>
  <si>
    <t xml:space="preserve">Pubblicazione su Il Giornale nazionale bando gara servizio gestione procedimento sanzionatorio </t>
  </si>
  <si>
    <t>Z7815AAF0A</t>
  </si>
  <si>
    <t>Pubblicazione su Il Messaggero nazionale e Corriere Adriatico regionale bando gara servizio gestione procedimento sanzionatorio</t>
  </si>
  <si>
    <t>ZDC163903F</t>
  </si>
  <si>
    <t xml:space="preserve">Pubblicazione su Guri bando gara servizi assicurativi 6 lotti </t>
  </si>
  <si>
    <t>Z4D15AAF37</t>
  </si>
  <si>
    <t>Pubblicazione su Il Resto del Carlino regionale bando gara servizio gestione procedimento sanzionatorio</t>
  </si>
  <si>
    <t>Z0D1648E48</t>
  </si>
  <si>
    <t xml:space="preserve">Pubblicazione su Il Giornale nazionale bando gara servizi assicurativi 6 lotti </t>
  </si>
  <si>
    <t>Z281648DB7</t>
  </si>
  <si>
    <t xml:space="preserve">Pubblicazione su Il Resto del Carlino regionale bando gara servizi assicurativi 6 lotti </t>
  </si>
  <si>
    <t>ZCD1648D16</t>
  </si>
  <si>
    <t xml:space="preserve">Pubblicazione su Il Messaggero nazionale e Corriere Adriatico regionale bando gara servizi assicurativi 6 lotti </t>
  </si>
  <si>
    <t>Z1517AC146</t>
  </si>
  <si>
    <t>Pubblicazione su Guri bando incarico professionale redazione PRG</t>
  </si>
  <si>
    <t>Z9C17AC067</t>
  </si>
  <si>
    <t xml:space="preserve">Pubblicazione su Guri bando gara strade 6 lotti </t>
  </si>
  <si>
    <t>Z5B17AC088</t>
  </si>
  <si>
    <t>Pubblicazione su Il Resto del Carlino regionale bando strade 6 lotti</t>
  </si>
  <si>
    <t>ZF017AC07E</t>
  </si>
  <si>
    <t xml:space="preserve">Pubblicazione su Il Giornale nazionale bando gara strade 6 lotti </t>
  </si>
  <si>
    <t>ZA917A7A5F</t>
  </si>
  <si>
    <t>Pubblicazione su Guri bando gara scogliere lotto 2</t>
  </si>
  <si>
    <t>Z4317A7C4B</t>
  </si>
  <si>
    <t xml:space="preserve">Pubblicazione su Il Resto del Carlino regionale bando gara scogliere lotto 2 </t>
  </si>
  <si>
    <t>Z1217A7BD5</t>
  </si>
  <si>
    <t>Pubblicazione su Il Giornale nazionale bando gara scogliere lotto 2</t>
  </si>
  <si>
    <t>Z9F17B0EAB</t>
  </si>
  <si>
    <t>Pubblicazione su Guri bando gara  servizio trasporto fanghi</t>
  </si>
  <si>
    <t>Z1817AC11A</t>
  </si>
  <si>
    <t>Pubblicazione su Il Giornale nazionale bando gara servizio trasporto fanghi</t>
  </si>
  <si>
    <t>ZF617AC121</t>
  </si>
  <si>
    <t>Pubblicazione su IL Resto del Carlino regionale bando gara servizio  trasporto fanghi</t>
  </si>
  <si>
    <t>Z1A17B0F19</t>
  </si>
  <si>
    <t>Pubblicazione su Il Messaggero nazionale e Corriere Adriatico regionale bando gara servizio trasporto fanghi</t>
  </si>
  <si>
    <t>Z90142B8D5</t>
  </si>
  <si>
    <t>AVVOCATURA</t>
  </si>
  <si>
    <t>ABBONAMENTO LEGGI ITALIA</t>
  </si>
  <si>
    <t xml:space="preserve">€.4790,94 </t>
  </si>
  <si>
    <t>4790,79</t>
  </si>
  <si>
    <t>Z3614F1EDD</t>
  </si>
  <si>
    <t>FORNITURA PNEUMATICI</t>
  </si>
  <si>
    <t xml:space="preserve"> €.1390</t>
  </si>
  <si>
    <t>195,20</t>
  </si>
  <si>
    <t>Z4215313FB</t>
  </si>
  <si>
    <t>MANUTENZIONE REVISIONE AUTO MESSO COMUNALE</t>
  </si>
  <si>
    <t>691,66</t>
  </si>
  <si>
    <t>ZE8154B357</t>
  </si>
  <si>
    <t>SOSTITUZIONE SPECCHIETTO ESTERNO AUTO MESSO COMUNALE</t>
  </si>
  <si>
    <t xml:space="preserve">€.1390,00 </t>
  </si>
  <si>
    <t>98,80</t>
  </si>
  <si>
    <t>Z8F160AEC5</t>
  </si>
  <si>
    <t xml:space="preserve">ABBONAMENTO PROCESSO TELEMATICO </t>
  </si>
  <si>
    <t xml:space="preserve"> €. 183,00 </t>
  </si>
  <si>
    <t>183,00</t>
  </si>
  <si>
    <t>Z05130D1EA</t>
  </si>
  <si>
    <t>/</t>
  </si>
  <si>
    <t>Settore 8° U.O.  Attività Culturali</t>
  </si>
  <si>
    <t>Ristrutturazione impianti antintrusione Palazzo De Cuppis</t>
  </si>
  <si>
    <t>Z261324D6D</t>
  </si>
  <si>
    <t>Conc. Benefici economici rass. Teatrale “Cianfrusaglia” ed. 2015</t>
  </si>
  <si>
    <t>Z481359DDF</t>
  </si>
  <si>
    <t>Spese cartoline per CentroDocumDonne “Dialogo tra le donne del ns tempo...”</t>
  </si>
  <si>
    <t>Z2913D3C7E</t>
  </si>
  <si>
    <t>Spesa servizi supporto Teatro della Fortuna  e serv.antincendio ev. culturali</t>
  </si>
  <si>
    <t>Z3414BCA4C</t>
  </si>
  <si>
    <t>Servizio allestimento mostra “Perfecto et Virtuale” presso DATA Urbino</t>
  </si>
  <si>
    <t>Z9814BDA77</t>
  </si>
  <si>
    <t>Proroga contratto Serv. supporto del Serv.Attività Cult. del Museo Civico</t>
  </si>
  <si>
    <t>Z1714C8C75</t>
  </si>
  <si>
    <t>Servizi montaggio e smontaggio allestimento estivo Corte Sant'Arcangelo</t>
  </si>
  <si>
    <t>Z8E14D5627</t>
  </si>
  <si>
    <t>Servizi pulizia Corte Malatestiana e altre sedi attività culturali</t>
  </si>
  <si>
    <t>ZB314EB06D</t>
  </si>
  <si>
    <t>Redazione pratiche Agibilità e Sicurezza Corte S. Arcangelo e altre sedi culturali</t>
  </si>
  <si>
    <t>Z5114FBD22</t>
  </si>
  <si>
    <t>ANNULLATO</t>
  </si>
  <si>
    <t>ZC0152255F</t>
  </si>
  <si>
    <t>Stampa pieghevole calendario eventi 2015</t>
  </si>
  <si>
    <t>Z1F15558CA</t>
  </si>
  <si>
    <t>Spese per prestazioni inerenti il funzionamento e manutenz. Sala Verdi</t>
  </si>
  <si>
    <t>Z821574241</t>
  </si>
  <si>
    <t>Coordinamento artistico e logistico Concerti d'Organo S.Maria Nuova 2015</t>
  </si>
  <si>
    <t>ZE3157D6F5</t>
  </si>
  <si>
    <t>Servizi di supporto Teatro Fortuna e antincendio ev. culturali</t>
  </si>
  <si>
    <t>Z1A15A454E</t>
  </si>
  <si>
    <t>Servizio manutenzione manufatti in legno e acciaio Bastione Sangallo</t>
  </si>
  <si>
    <t>ZE615A4562</t>
  </si>
  <si>
    <t>Servizio di riparazione autovettura Fiat Panda tg. AH841ZF</t>
  </si>
  <si>
    <t>ZF215AAE96</t>
  </si>
  <si>
    <t>Servizio trasporto, montaggio e smontaggio platea Corte S.Arcangelo</t>
  </si>
  <si>
    <t>ZDE15AD551</t>
  </si>
  <si>
    <t xml:space="preserve">Servizi integrativi allestimento Corte S. Arcangelo </t>
  </si>
  <si>
    <t>Z0F15D84B8</t>
  </si>
  <si>
    <t xml:space="preserve">Servizio di ospitalità cori e giornalisti 42° Incontro Internaz. Polifonico </t>
  </si>
  <si>
    <t>ZDE15D859B</t>
  </si>
  <si>
    <t>Coordinamento artistico e logistico 42° Incontro Internaz. Polifonico</t>
  </si>
  <si>
    <t>ZE115D8860</t>
  </si>
  <si>
    <t>Realizzazione del concerto del 12/9/15 Chiesa del Suffragio 42° Incontro Polifonico Città di Fano</t>
  </si>
  <si>
    <t>Z0915D8EDE</t>
  </si>
  <si>
    <t>Spesa diritti SIAE 42° Incontro Polifonico Città di Fano</t>
  </si>
  <si>
    <t>Z4A15DCE78</t>
  </si>
  <si>
    <t xml:space="preserve">Rimborso quota spese artistiche ed organizz.Convegno Cultura Ebraica Sala Verdi 06.09.15 </t>
  </si>
  <si>
    <t>Z5D15F1FF8</t>
  </si>
  <si>
    <t>Servizi di supporto presso Teatro della Fortuna</t>
  </si>
  <si>
    <t>Z9C16066C7</t>
  </si>
  <si>
    <t>Prestazioni inerenti il funz. e manutenz. S. Verdi e Teatro della Fortuna</t>
  </si>
  <si>
    <t>Z98161133E</t>
  </si>
  <si>
    <t>Spese manutenzione e funzion. S.Verdi Corte Malat. Altre sedi culturali</t>
  </si>
  <si>
    <t>Z05162DEAE</t>
  </si>
  <si>
    <t>Stampa catalogo Accolta dei Quindici ed. 2015 – quota parte</t>
  </si>
  <si>
    <t>ZF416654BB</t>
  </si>
  <si>
    <t>Spese stampa materiale promozionale (quota parte)Fano Int.FilmFestival</t>
  </si>
  <si>
    <t>Z6D166559A</t>
  </si>
  <si>
    <t>Spese organizzative e logistiche (quota parte) Fano Int. Film Festival</t>
  </si>
  <si>
    <t>Z5F16ABB54</t>
  </si>
  <si>
    <t xml:space="preserve">Servizi supporto presso Teatro della Fortuna </t>
  </si>
  <si>
    <t>ZE9173284C</t>
  </si>
  <si>
    <t>Finanziamento,progetto,partecipazione bando regionale DCE Marche</t>
  </si>
  <si>
    <t>Z26173B4E4</t>
  </si>
  <si>
    <t>Spese per rappresentazione teatrale “Non ci resta che vivere..amaram.”</t>
  </si>
  <si>
    <t>Z36173DF71</t>
  </si>
  <si>
    <t>Spese pulizia Sala Verdi per evento del 25.11.15</t>
  </si>
  <si>
    <t>Z94173E044</t>
  </si>
  <si>
    <t>Spese servizi sorveglianza Sala Verdi per evento del 25.11.15</t>
  </si>
  <si>
    <t>Z80176F9F5</t>
  </si>
  <si>
    <t>Servizi di supporto Teatro della Fortuna e sorv.antincendio eventi culturali</t>
  </si>
  <si>
    <t>ZDC17748AE</t>
  </si>
  <si>
    <t>E39D15003230004</t>
  </si>
  <si>
    <t>Spesa fornitura materiale hardware della mostra “Perfecto et Virtuale”</t>
  </si>
  <si>
    <t>Z8A177A355</t>
  </si>
  <si>
    <t>E39D15003220004</t>
  </si>
  <si>
    <t xml:space="preserve">Spesa per acquisto fornitura attrezzatura per Sala Verdi </t>
  </si>
  <si>
    <t>Z6D1799861</t>
  </si>
  <si>
    <t>Spese organizzazione convegno DonnEmigranti S.Verdi 19.12.15</t>
  </si>
  <si>
    <t>Z071799952</t>
  </si>
  <si>
    <t>Spese realizzazione ciclo attività musicali Chiesa S.Pietro in Valle periodo natalizio</t>
  </si>
  <si>
    <t>Z7417BE787</t>
  </si>
  <si>
    <t>Spese manutenzione ordinaria stele monumentali della città</t>
  </si>
  <si>
    <t>Z8A17D6304</t>
  </si>
  <si>
    <t>Servizi supporto att. cult. Per progetti DCE – Flaminia Nextone</t>
  </si>
  <si>
    <t>ZB917D9BCE</t>
  </si>
  <si>
    <t xml:space="preserve">Spese manutenzione e funzionamento Sala Verdi e Teatro della Fortuna </t>
  </si>
  <si>
    <t>ZA017D9CE9</t>
  </si>
  <si>
    <t>Spese pulizie Sala Verdi e Teatro della Fortuna primi mesi 2016</t>
  </si>
  <si>
    <t>Z0817E0608</t>
  </si>
  <si>
    <t>Compenso artistico spettacolo “Mare Madre” Sala Verdi 21.12.15</t>
  </si>
  <si>
    <t>63998581E5</t>
  </si>
  <si>
    <t>Affidamento servizi a supporto Serv.Att.Cult. E Museo Civico dall'1.11.15 al 31.12.16</t>
  </si>
  <si>
    <t>Z8D136EF9</t>
  </si>
  <si>
    <t>Settore 8° U.O.  Museo</t>
  </si>
  <si>
    <t>Affidam.servizio sorveglianza anno 2015 dipinti del Perugino nella Chiesa S.Maria Nuova</t>
  </si>
  <si>
    <t>Z5F1227BC4</t>
  </si>
  <si>
    <t>SETTORE SERV.FINANZIARI</t>
  </si>
  <si>
    <t>MANUTENZIONE ASCENSORE UFFICIO TRIBUTI – ANNI 2015 E 2016</t>
  </si>
  <si>
    <t>Z280F3A484</t>
  </si>
  <si>
    <t>RINNOVO ABBONAMENTO ANNO 2015 MODULO WEB PER SERVIZIO CALCOLO IMU E TASI</t>
  </si>
  <si>
    <t>624277875F</t>
  </si>
  <si>
    <t>CONTRATTO AFFIDAMENTO DELLE FUNZIONI DI GESTIONE E RISCOSSIONE DELLE ENTRATE TRIBUTARIE, PATRIMONIALI E DELLE ALTRE ENTRATE DEL COMUNE DI FANO</t>
  </si>
  <si>
    <t>Z7A1244128</t>
  </si>
  <si>
    <t>Servizi Sociali</t>
  </si>
  <si>
    <t>Servizio tutor per l'inserimento sociale e lavorativo di soggetti adulti in situazione di disagio sociale</t>
  </si>
  <si>
    <t>Z0512281E7</t>
  </si>
  <si>
    <t>Integrazione sociale e professionale delle persone disabili ai fini della realizzazione di borse lavoro e relativo servizio di tutoraggio-L.R. 18/96.</t>
  </si>
  <si>
    <t>Z1012290A2</t>
  </si>
  <si>
    <t>Sostegno ed interpretariato LIS in favore di sordomuti</t>
  </si>
  <si>
    <t xml:space="preserve"> €  3.620,70</t>
  </si>
  <si>
    <t>Z09122F3BC</t>
  </si>
  <si>
    <t>Servizio di tutoraggio,coordinamento e trasporto a favore di soggetti disabili per la realizzazione di borse lavoro</t>
  </si>
  <si>
    <t>Z841225E85</t>
  </si>
  <si>
    <t>Servizio di accompagno per persone non vedenti</t>
  </si>
  <si>
    <t>ZD51220D67</t>
  </si>
  <si>
    <t>Attività di sorveglianza e custodia dei locali assegnati alla partecipazione popolare</t>
  </si>
  <si>
    <t>€ 1.000,00</t>
  </si>
  <si>
    <t>Z1212D5254</t>
  </si>
  <si>
    <t>Inserimento lavorativo di ex detenuti e detenuti ammessi a misure alternative alla pena detentiva L.R. 28/08</t>
  </si>
  <si>
    <t>60325200FD</t>
  </si>
  <si>
    <t>Trasporto sociale per soggetti appartenenti alle fasce deboli</t>
  </si>
  <si>
    <t>ZAA13D3CF2</t>
  </si>
  <si>
    <t>ZE31436F05</t>
  </si>
  <si>
    <t>Gestione Agenzia Giovani</t>
  </si>
  <si>
    <t>Z1A13D2DAA</t>
  </si>
  <si>
    <t>Z281D22BB</t>
  </si>
  <si>
    <t>ZA213D34E8</t>
  </si>
  <si>
    <t>ZDD123AA60</t>
  </si>
  <si>
    <t>Pronta accoglienza minori</t>
  </si>
  <si>
    <t>Z0E163E2F8</t>
  </si>
  <si>
    <t>Servizio di mediazione linguistica ed interculturale</t>
  </si>
  <si>
    <t>Z5F1352B79</t>
  </si>
  <si>
    <t>Bonus tariffa sociale</t>
  </si>
  <si>
    <t>€ 0</t>
  </si>
  <si>
    <t>Z27159B6B8</t>
  </si>
  <si>
    <t>Progetto LIBERAILTEMPO</t>
  </si>
  <si>
    <t>€ 9.500,00</t>
  </si>
  <si>
    <t>ZA11437C9B</t>
  </si>
  <si>
    <t>Z531352B2E</t>
  </si>
  <si>
    <t>Z941352B0D</t>
  </si>
  <si>
    <t>Z3014AE6BB</t>
  </si>
  <si>
    <t>ZC4143D575</t>
  </si>
  <si>
    <t>€ 486,00</t>
  </si>
  <si>
    <t>ZAF14AED82</t>
  </si>
  <si>
    <t>Z7D1438392</t>
  </si>
  <si>
    <t>Z4A1352BB2</t>
  </si>
  <si>
    <t>ZBE1352B96</t>
  </si>
  <si>
    <t>Z5214B0C54</t>
  </si>
  <si>
    <t>€ 1.312,20</t>
  </si>
  <si>
    <t>Z1313EE016</t>
  </si>
  <si>
    <t>€ 19.075,83</t>
  </si>
  <si>
    <t>Z001566BCA</t>
  </si>
  <si>
    <t>Servizio diurno estivo in favore di minori in situazione di fragilità</t>
  </si>
  <si>
    <t>€ 4.708,00</t>
  </si>
  <si>
    <t>Z66156FAFA</t>
  </si>
  <si>
    <t>Progetto Telefono non perdiamoci di vista- pronto ti ascolto non sei solo</t>
  </si>
  <si>
    <t>ZCB1516C16</t>
  </si>
  <si>
    <t>Z4D15125D9</t>
  </si>
  <si>
    <t>ZC3151AD95</t>
  </si>
  <si>
    <t>Z23151846B</t>
  </si>
  <si>
    <t>Z0115773CE</t>
  </si>
  <si>
    <t>€ 4999,50</t>
  </si>
  <si>
    <t>ZA215BAB2C</t>
  </si>
  <si>
    <t>€  13888,76</t>
  </si>
  <si>
    <t>€ 3325,00</t>
  </si>
  <si>
    <t>Z2F1577D43</t>
  </si>
  <si>
    <t>€ 3.620,70</t>
  </si>
  <si>
    <t>ZA115F033C</t>
  </si>
  <si>
    <t>Settore Servizi Finanziari</t>
  </si>
  <si>
    <t>Acquisto software presso la Societa' Gesint srl per Documento Unico di Programmazione (DUP) 2016-2018 (CIG ZA115F033C)</t>
  </si>
  <si>
    <t>€.390,00</t>
  </si>
  <si>
    <t>Z5811C06C5</t>
  </si>
  <si>
    <t>non necessario</t>
  </si>
  <si>
    <t>Attivazione procedure selezione contraente per acquisizione beni/servizi in economia per l'anno 2015 - Prenotazione degli impegni – (TONER)</t>
  </si>
  <si>
    <t>Z6311C06CB</t>
  </si>
  <si>
    <t>Attivazione procedure selezione contraente per acquisizione beni/servizi in economia per l'anno 2015 - Prenotazione degli impegni (STAMPATI)</t>
  </si>
  <si>
    <t>ZC511C06BC</t>
  </si>
  <si>
    <t>Attivazione procedure selezione contraente per acquisizione beni/servizi in economia per l'anno 2015 - Prenotazione degli impegni (CANCELLERIA)</t>
  </si>
  <si>
    <t>Z8311C0698</t>
  </si>
  <si>
    <t>Attivazione procedure selezione contraente per acquisizione beni/servizi in economia per l'anno 2015 - Prenotazione degli impegni (DPI E PRIMO SOCCORSO)</t>
  </si>
  <si>
    <t>Z7811C0692</t>
  </si>
  <si>
    <t>Attivazione procedure selezione contraente per acquisizione beni/servizi in economia per l'anno 2015 - Prenotazione degli impegni (MANUTENZIONE ANTINCENDIO)</t>
  </si>
  <si>
    <t>ZE611C06CE</t>
  </si>
  <si>
    <t>Attivazione procedure selezione contraente per acquisizione beni/servizi in economia per l'anno 2015 - Prenotazione degli impegni (PRODOTTI IGIENICI)</t>
  </si>
  <si>
    <t>Z8711C06B1</t>
  </si>
  <si>
    <t>Attivazione procedure selezione contraente per acquisizione beni/servizi in economia per l'anno 2015 - Prenotazione degli impegni (MANIFESTI C.C.)</t>
  </si>
  <si>
    <t>ZA411C06AA</t>
  </si>
  <si>
    <t>Attivazione procedure selezione contraente per acquisizione beni/servizi in economia per l'anno 2015 - Prenotazione degli impegni (TARGHE)</t>
  </si>
  <si>
    <t>Z3E11C06A0</t>
  </si>
  <si>
    <t>Attivazione procedure selezione contraente per acquisizione beni/servizi in economia per l'anno 2015 - Prenotazione degli impegni (TIMBRI)</t>
  </si>
  <si>
    <t>Z151709CFE</t>
  </si>
  <si>
    <t>Acquisto con procedura in economia, mediante richiesta di offerta sul MEPA, di massa vestiario</t>
  </si>
  <si>
    <t>ZE11578314</t>
  </si>
  <si>
    <t>E39D15001550004</t>
  </si>
  <si>
    <t>Acquisto di un autovelox a infrarossi</t>
  </si>
  <si>
    <t>Z7614FA4CA</t>
  </si>
  <si>
    <t>Proroga per 24 mesi della durata del Contratto Esecutivo OPA</t>
  </si>
  <si>
    <t>23-AFFIDAMENTO IN ECONOMIA - AFFIDAMENTO DIRETTO</t>
  </si>
  <si>
    <t>Z6D144049A</t>
  </si>
  <si>
    <t xml:space="preserve">Attivazione procedure selezione contraente per acquisizione in economia del servizio allestimento seggi per consultazioni elettorali del 31 maggio </t>
  </si>
  <si>
    <t>Z6713F84E5</t>
  </si>
  <si>
    <t>Adesione alla Convenzione Consip Telefonia Mobile 6</t>
  </si>
  <si>
    <t>26-AFFIDAMENTO DIRETTO IN ADESIONE AD ACCORDO QUADRO/CONVENZIONE</t>
  </si>
  <si>
    <t>Z44136C8D1</t>
  </si>
  <si>
    <t xml:space="preserve">Fornitura e posa in opera completa di programmazione di n. 2 apparecchi digitali m 760 </t>
  </si>
  <si>
    <t>ZEB12F3366</t>
  </si>
  <si>
    <t xml:space="preserve">Adesione alla convenzione consip gas naturale 7 lotto 4 </t>
  </si>
  <si>
    <t>29/02/2016</t>
  </si>
  <si>
    <t>59173163A3</t>
  </si>
  <si>
    <t>Adesione alla Convenzione Consip Fotocopiatrici 22 (fascia media - noleggio) - Lotto 2</t>
  </si>
  <si>
    <t>Adesione alla convenzione consip carburanti rete - fuel card 6 - lotto 3</t>
  </si>
  <si>
    <t>Z1917C5458</t>
  </si>
  <si>
    <t>Lavori di recupero bagni pubblici Pincio, Sassonia V.le Ruggei, Passeggi</t>
  </si>
  <si>
    <t>ZF5120C4BF</t>
  </si>
  <si>
    <t>Servizio di mantenimento in esercizio dell'impianto di sollevamento delle acque meteoriche sito in località Bellocchi via XXVII strada</t>
  </si>
  <si>
    <t>€ 3.250,00</t>
  </si>
  <si>
    <t>ZE11797FC2</t>
  </si>
  <si>
    <t>€ 2.000,00</t>
  </si>
  <si>
    <t>Z0217C1642</t>
  </si>
  <si>
    <t xml:space="preserve">Z2C16656B6 </t>
  </si>
  <si>
    <t xml:space="preserve">Realizzazione di un punto di allaccio gruppo elettrogeno a servizio della struttura da adibire a C.O.C. </t>
  </si>
  <si>
    <t>€ 950,00</t>
  </si>
  <si>
    <t xml:space="preserve">Z0A1662268 </t>
  </si>
  <si>
    <t>Acquisto di cartelli segnaletici per l'individuazione del Centro Operativo Comunale di Protezione Civile -C.O.C.</t>
  </si>
  <si>
    <t>€ 691,00</t>
  </si>
  <si>
    <t xml:space="preserve">Z5C168656A </t>
  </si>
  <si>
    <t xml:space="preserve">Attività di monitoraggio condizioni meteo avverse </t>
  </si>
  <si>
    <t>€ 1.841,00</t>
  </si>
  <si>
    <t xml:space="preserve">ZE715DA281 </t>
  </si>
  <si>
    <t xml:space="preserve">Lavori di ordinaria manutenzione degli impianti idraulici negli immobili di competenza o in uso al Comune di Fano Anno 2015 - III Intervento </t>
  </si>
  <si>
    <t>€ 8.123,99</t>
  </si>
  <si>
    <t>ZF616B3B4A</t>
  </si>
  <si>
    <t>Servizio di manutenzione delle fontane pubbliche</t>
  </si>
  <si>
    <t>Z2C168B890</t>
  </si>
  <si>
    <t>LAVORI DI BONIFICA DEI MATERIALI CONTENENTI AMIANTO PRESSO LA PALESTRA VENTURINI, AI SENSI DEL D.L. 19 GIUGNO 2015 N. 78 - AFFIDAMENTO ULTERIORI LAVORI DI SISTEMAZIONI ESTERNE E TINTEGGIATURE</t>
  </si>
  <si>
    <t>Z0317BCB08</t>
  </si>
  <si>
    <t>LAVORI DI BONIFICA DEI MATERIALI CONTENENTI AMIANTO PRESSO LA PALESTRA VENTURINI, AI SENSI DEL D.L. 19 GIUGNO 2015 N. 78 - AFFIDAMENTO ULTERIORI LAVORI SOSTITUZIONE PROIETTORI</t>
  </si>
  <si>
    <t>€ 5.773,29</t>
  </si>
  <si>
    <t>Z6A1787269</t>
  </si>
  <si>
    <t>Realizzazione nuovi punti luce pubblica illuminazione</t>
  </si>
  <si>
    <t>Z5E1774327</t>
  </si>
  <si>
    <t>Lavori di manutenzione ordinaria per la messa in sicurezza dei locali Ex Cilo.</t>
  </si>
  <si>
    <t>ZCB1758406</t>
  </si>
  <si>
    <t>Affidamento incarichi professionali relativamente ai “Lavori necessari per il trasferimento della Scuola materna di Pontesasso”</t>
  </si>
  <si>
    <t>€ 0,00</t>
  </si>
  <si>
    <t>Z8F170CF86</t>
  </si>
  <si>
    <t>Lavori di trasferimento della scuola materna di Pontesasso a Torrette incarico professionale per progettazione strutturale</t>
  </si>
  <si>
    <t>€ 1.395,68</t>
  </si>
  <si>
    <t>Servizi e lavori di manutenzione delle fontane pubbliche</t>
  </si>
  <si>
    <t>Z63164A962</t>
  </si>
  <si>
    <t>Verifica periodica delle cabine elettriche comunali – Cabina elettrica del Cimitero dell'Ulivo di Fano – Verifica semestrale Dic. 2015 e Giu. 2016</t>
  </si>
  <si>
    <t>€ 534,04</t>
  </si>
  <si>
    <t>ZBA1597C4B</t>
  </si>
  <si>
    <t>Lavori di mantenimento di parchi giardini ed aree verdi – Manutenzione di pompe dei pozzi e centraline di impianti di irrigazione – Anno 2015 – 2° stralcio</t>
  </si>
  <si>
    <t>€ 1.106,56</t>
  </si>
  <si>
    <t>Z2C1597B47</t>
  </si>
  <si>
    <t>Manutenzione mezzi di trasporto servizio Manutenzione e Nuove Opere – Anno2015 – 2° Stralcio</t>
  </si>
  <si>
    <t>€ 1.208,41</t>
  </si>
  <si>
    <t>Z9E144FE1A</t>
  </si>
  <si>
    <t>Lavori di mantenimento di parchi giardini ed aree verdi – Manutenzione di pompe dei pozzi e centraline di impianti di irrigazione – Anno 2015 – 1° stralcio</t>
  </si>
  <si>
    <t>€ 532,13</t>
  </si>
  <si>
    <t>Z2913A525B</t>
  </si>
  <si>
    <t>Manutenzione mezzi di trasporto servizio Manutenzione e Nuove Opere – Anno2015 – 1° Stralcio</t>
  </si>
  <si>
    <t>€ 408,26</t>
  </si>
  <si>
    <t>Z5A14384EC</t>
  </si>
  <si>
    <t xml:space="preserve">Lavori di ordinaria manutenzione degli immobili ed impianti comunali – Anno 2015 </t>
  </si>
  <si>
    <t>€ 6.986,83</t>
  </si>
  <si>
    <t>Z99176CCBB</t>
  </si>
  <si>
    <t>Manutenzione ascensore del Comune di Fano – Periodo dal 01/01/2016 al 31/12/2016</t>
  </si>
  <si>
    <t>MEPA</t>
  </si>
  <si>
    <t>AFFIDAMENTO MEDIANTE GARA SU MEPA – RDO 1050596 DEL 14/12/2015</t>
  </si>
  <si>
    <t>64326159DE1</t>
  </si>
  <si>
    <t>Incarico di responsabile del servizio di prevenzione e protezione RSTP e servizi connessi ai sensi del D.Lgs. n. 81/2008</t>
  </si>
  <si>
    <t>CONSIP</t>
  </si>
  <si>
    <t>AFFIDATO TRAMITE CONSIP SPA, ALLA SOCIETA' COM Medoti S.p.A.</t>
  </si>
  <si>
    <t>€ 4.736,11</t>
  </si>
  <si>
    <t>Z431709BAA</t>
  </si>
  <si>
    <t>Acquisto di listelli in legno</t>
  </si>
  <si>
    <t>€ 585,00</t>
  </si>
  <si>
    <t>Z661709B4B</t>
  </si>
  <si>
    <t>Acquisto di panchine</t>
  </si>
  <si>
    <t>€ 2.080,00</t>
  </si>
  <si>
    <t>ZC01709B0A</t>
  </si>
  <si>
    <t>Acquisto vernici</t>
  </si>
  <si>
    <t>€ 532,90</t>
  </si>
  <si>
    <t>ZEC1548D33</t>
  </si>
  <si>
    <t>Acquisto di beni</t>
  </si>
  <si>
    <t>€ 731,45</t>
  </si>
  <si>
    <t>Z9D1548B84</t>
  </si>
  <si>
    <t>€ 496,55</t>
  </si>
  <si>
    <t>ZEF14AD980</t>
  </si>
  <si>
    <t>Acquisto di beni – ANNO 2015 – 3° Stralcio</t>
  </si>
  <si>
    <t>€ 303,67</t>
  </si>
  <si>
    <t>Z6817B7099</t>
  </si>
  <si>
    <t>Predisposizione allaccio alle forniture elettriche per installazione sistema di video sorveglianza</t>
  </si>
  <si>
    <t>ZBF17B6F89</t>
  </si>
  <si>
    <t>Realizzazione nuovi allacci di energia elettrica per alimentazione impianti videosorveglianza</t>
  </si>
  <si>
    <t>Z5F144F206</t>
  </si>
  <si>
    <t>Servizio di allestimento degli impianti di illuminazione nelle cabine elettorali – consultazioni regionali del 31/05/2015</t>
  </si>
  <si>
    <t>€ 1.949,74</t>
  </si>
  <si>
    <t>Z1E144F227</t>
  </si>
  <si>
    <t>verifica impianti nei locali adibiti a sedi di seggio – consultazioni regionali del 31/05/2015</t>
  </si>
  <si>
    <t>€ 508,91</t>
  </si>
  <si>
    <t>Z5B159D567</t>
  </si>
  <si>
    <t>Manutenzione impanti allarme incendio, gas, antiintrusione, luci di emergenza negli edifici comunali</t>
  </si>
  <si>
    <t>ZF213F9BA7</t>
  </si>
  <si>
    <t>Mantenimento di parchi, giardini ed aree verdi – Anno 2015 – 2° Stralcio – Acquisto di beni – Legname</t>
  </si>
  <si>
    <t>€ 273,15</t>
  </si>
  <si>
    <t>ZA513F9C78</t>
  </si>
  <si>
    <t>Mantenimento di parchi, giardini ed aree verdi – Anno 2015 – 2° Stralcio – Acquisto di beni – Vernici</t>
  </si>
  <si>
    <t>€ 647,58</t>
  </si>
  <si>
    <t>ZBC13307F2</t>
  </si>
  <si>
    <t>Mantenimento di parchi, giardini ed aree verdi – Anno 2015 – 1° Stralcio – Acquisto di beni – Ferramenta</t>
  </si>
  <si>
    <t>€ 143,05</t>
  </si>
  <si>
    <t>Z2C1ZCA007</t>
  </si>
  <si>
    <t xml:space="preserve">Mantenimento di parchi, giardini ed aree verdi – Anno 2015 – 1° Stralcio – Acquisto di beni </t>
  </si>
  <si>
    <t>€ 164,00</t>
  </si>
  <si>
    <t>Z471357E3A</t>
  </si>
  <si>
    <t>Somma urgenza per lavori di ripristino passeggiata di Sassonia – Pubblica illuminazione</t>
  </si>
  <si>
    <t>€ 9.994,56</t>
  </si>
  <si>
    <t>Z0A12F91AB</t>
  </si>
  <si>
    <t>Manutenzione ordinaria e collaudo bombole gas archivi sede comunale e archivio ex tribunale di Fano</t>
  </si>
  <si>
    <t>€ 9.016,00</t>
  </si>
  <si>
    <t>ZCD13EAE36</t>
  </si>
  <si>
    <t xml:space="preserve">Lavori di ordinaria manutenzione nei cimiteri comunali- AUTOMATISMI CANCELLI– anno 2015. </t>
  </si>
  <si>
    <t>ZF8176B5E7</t>
  </si>
  <si>
    <t>Lavori di ordinaria manutenzione nei cimiteri comunali  AUTOMATISMI CANCELLI – quarto trimestre – anno 2015.</t>
  </si>
  <si>
    <t>Z1512F26D2</t>
  </si>
  <si>
    <t>Settore 8° - Ufficio Turismo</t>
  </si>
  <si>
    <t>Promozione turistica in occasione del Carnevale di Fano 2015</t>
  </si>
  <si>
    <t>€ 819,67</t>
  </si>
  <si>
    <t>ZBF1364154</t>
  </si>
  <si>
    <t>Compartecipazione del Comune di Fano alla Borsa Turistica "Children's Tour" 2015</t>
  </si>
  <si>
    <t>Z06136A86B</t>
  </si>
  <si>
    <t>Acquisto bandiere d'Italia ed Europa</t>
  </si>
  <si>
    <t>ZE313B2353</t>
  </si>
  <si>
    <t>Progetto "Sistema stand in piazze italiane" anno 2015</t>
  </si>
  <si>
    <t>€ 2.106,67</t>
  </si>
  <si>
    <t>Z9513B23DF</t>
  </si>
  <si>
    <t>Personale addetto per attività promozionale "Sistema stand in piazze italiane" anno 2015</t>
  </si>
  <si>
    <t>€ 2.075,96</t>
  </si>
  <si>
    <t>Z67142FA42</t>
  </si>
  <si>
    <t>€ 1.088,43</t>
  </si>
  <si>
    <t>ZD0142FD11</t>
  </si>
  <si>
    <t>€ 1.053,33</t>
  </si>
  <si>
    <t>ZA31492742</t>
  </si>
  <si>
    <t>Sostituzione serratura della porta a vetri antistante l'ingresso interno dell'ufficio Turismo</t>
  </si>
  <si>
    <t>€ 290,00</t>
  </si>
  <si>
    <t>ZB8149F1FE</t>
  </si>
  <si>
    <t>Acquisto Bandiere Blu 2015</t>
  </si>
  <si>
    <t>€ 1.072,84</t>
  </si>
  <si>
    <t>Z0B14AC926</t>
  </si>
  <si>
    <t>Realizzazione di video turistico promozionali della città di Fano</t>
  </si>
  <si>
    <t>ZDC14FFC17</t>
  </si>
  <si>
    <t>Servizio di trasporto, noleggio e installazione supporto alla Bandiera Blu</t>
  </si>
  <si>
    <t>€ 300,00</t>
  </si>
  <si>
    <t>ZB8152D2B8</t>
  </si>
  <si>
    <t>Sistemazione pannelli sulle spiagge</t>
  </si>
  <si>
    <t>€ 2.200,00</t>
  </si>
  <si>
    <t>Z8D153B271</t>
  </si>
  <si>
    <t>Intrattenimento e spettacolo a cura del "San Costanzo Show" per la Notte Rosa 2015</t>
  </si>
  <si>
    <t>€ 4.724,59</t>
  </si>
  <si>
    <t>Z31153B323</t>
  </si>
  <si>
    <t>Servizio relativo alla redazione delle pratiche necessarie al rilascio delle licenze di agibilità e sicurezza per spettacolo e concerto in occasione della Notte Rosa 2015</t>
  </si>
  <si>
    <t>€ 450,00</t>
  </si>
  <si>
    <t>Z94153B745</t>
  </si>
  <si>
    <t>Spettacolo pirotecnico in occasione della Notte Rosa 2015</t>
  </si>
  <si>
    <t>€ 2.459,02</t>
  </si>
  <si>
    <t>Z17153B7E5</t>
  </si>
  <si>
    <t>Concerto pianista Mariani in occasione della Notte Rosa 2015</t>
  </si>
  <si>
    <t>€ 520,00</t>
  </si>
  <si>
    <t>Z98153B859</t>
  </si>
  <si>
    <t>SIAE per concerto pianista Mariani in occasione della Notte Rosa 2015</t>
  </si>
  <si>
    <t>€ 349,42</t>
  </si>
  <si>
    <t>Z04153B8A8</t>
  </si>
  <si>
    <t>Servizi logistici forniti in occasione della Notte Rosa 2015</t>
  </si>
  <si>
    <t>€ 500,00</t>
  </si>
  <si>
    <t>ZBB153B8F5</t>
  </si>
  <si>
    <t>Servizio televisivo per Notte Rosa 2015</t>
  </si>
  <si>
    <t>ZC7155426B</t>
  </si>
  <si>
    <t>Progettazione grafica e stampa materiale promozionale per la Festa del Mare 2015</t>
  </si>
  <si>
    <t>€ 1.068,00</t>
  </si>
  <si>
    <t>Z421562265</t>
  </si>
  <si>
    <t>Fano Romana 2015</t>
  </si>
  <si>
    <t>€ 371,80</t>
  </si>
  <si>
    <t>ZCF1577D3F</t>
  </si>
  <si>
    <t xml:space="preserve">Targhe personalizzate per premiazione marinai in occasione della Festa del Mare 2015 </t>
  </si>
  <si>
    <t>€ 225,00</t>
  </si>
  <si>
    <t>Z4E1577DC6</t>
  </si>
  <si>
    <t>Service tecnico per la Festa del Mare 2015</t>
  </si>
  <si>
    <t>€ 400,00</t>
  </si>
  <si>
    <t>ZBB157839F</t>
  </si>
  <si>
    <t>Assistenza logistica per la Festa del Mare 2015</t>
  </si>
  <si>
    <t>Z4F15783ED</t>
  </si>
  <si>
    <t>Servizio di noleggio motonave in occasione della Festa del Mare 2015</t>
  </si>
  <si>
    <t>Z7C157844A</t>
  </si>
  <si>
    <t>Riprese televisive in occasione della Festa del Mare 2015</t>
  </si>
  <si>
    <t>€ 1.500,00</t>
  </si>
  <si>
    <t>ZE715784B2</t>
  </si>
  <si>
    <t>Servizio di catering per la Festa del Mare 2015</t>
  </si>
  <si>
    <t>€ 227,27</t>
  </si>
  <si>
    <t>Z3A1578521</t>
  </si>
  <si>
    <t>Servizi floreali in occasione della Festa del Mare 2015</t>
  </si>
  <si>
    <t>€ 181,82</t>
  </si>
  <si>
    <t>Z0C1578675</t>
  </si>
  <si>
    <t>Spettacolo pirotecnico a Fano per il giorno 2 Agosto 2015 in occasione della Festa del Mare ed a Torrette di Fano per il giorno 14 Agosto 2015</t>
  </si>
  <si>
    <t>€ 6.557,38</t>
  </si>
  <si>
    <t>Z8D15786E9</t>
  </si>
  <si>
    <t>Animazione turistica in occasione della Festa del Mare 2015</t>
  </si>
  <si>
    <t>€ 532,79</t>
  </si>
  <si>
    <t>ZA91624AB6</t>
  </si>
  <si>
    <t>Servizio trasmissione dati sul traffico veicolare</t>
  </si>
  <si>
    <t>€ 100,00</t>
  </si>
  <si>
    <t>Z3716EBBEC</t>
  </si>
  <si>
    <t>Stampa opuscolo "Guida all'Ospitalità" 2016</t>
  </si>
  <si>
    <t>€ 2.779,00</t>
  </si>
  <si>
    <t>Z34170D36E</t>
  </si>
  <si>
    <t>Ristampa materiale vario</t>
  </si>
  <si>
    <t>€ 7.745,00</t>
  </si>
  <si>
    <t>Z0D172D382</t>
  </si>
  <si>
    <t xml:space="preserve">Fornitura di gadgets promozionali </t>
  </si>
  <si>
    <t>€ 1.723,40</t>
  </si>
  <si>
    <t>Z881737FE3</t>
  </si>
  <si>
    <t>Partecipazione alla Fiera di Milano 2015</t>
  </si>
  <si>
    <t>€ 11.701,80</t>
  </si>
  <si>
    <t>ZB81738014</t>
  </si>
  <si>
    <t>Noleggio mezzi per Fiera di Milano 2015</t>
  </si>
  <si>
    <t>Z491765EED</t>
  </si>
  <si>
    <t>Inserzione di promozione turistica e culturale all'interno dello speciale "Vedere nelle Marche e in Abruzzo" della rivista Il Giornale dell'Arte</t>
  </si>
  <si>
    <t>ZE5178D832</t>
  </si>
  <si>
    <t>Stampa anteprima manifestazioni 2016</t>
  </si>
  <si>
    <t>Z2717C1C4F</t>
  </si>
  <si>
    <t>Stampa materiale promozionale</t>
  </si>
  <si>
    <t>Z7A17CCF8E</t>
  </si>
  <si>
    <t>Progettazione e realizzazione di materiale ciclo-turistico</t>
  </si>
  <si>
    <t>Z6C15A992D</t>
  </si>
  <si>
    <t>Acquisto di materiale turistico promozionale</t>
  </si>
  <si>
    <t>€ 207,00</t>
  </si>
  <si>
    <t>42184864C5</t>
  </si>
  <si>
    <t>E39E12000380004</t>
  </si>
  <si>
    <t>Biblioteca e Mediateca</t>
  </si>
  <si>
    <t>Gestione servizi bibliotecari</t>
  </si>
  <si>
    <t>ZF50CFAD48</t>
  </si>
  <si>
    <t>Acquisto libri</t>
  </si>
  <si>
    <t>€ 1206,22</t>
  </si>
  <si>
    <t>Z100D737DF</t>
  </si>
  <si>
    <t xml:space="preserve">
Biblioteca e Mediateca</t>
  </si>
  <si>
    <t>Noleggio fotocopiatrici</t>
  </si>
  <si>
    <t>compreso nell'impegno 148/2014</t>
  </si>
  <si>
    <t>Z2A0C2E6A1</t>
  </si>
  <si>
    <t>Compreso nell'impegno 1539/2012</t>
  </si>
  <si>
    <t>€ 518,38</t>
  </si>
  <si>
    <t xml:space="preserve">
Acquisto libri</t>
  </si>
  <si>
    <t>Compreso nell'impegno 1513/2013</t>
  </si>
  <si>
    <t xml:space="preserve"> € 349,99</t>
  </si>
  <si>
    <t>compreso nell'impegno 23/2014</t>
  </si>
  <si>
    <t>€ 15464,10</t>
  </si>
  <si>
    <r>
      <t>ZB411C9C16</t>
    </r>
    <r>
      <rPr>
        <sz val="9"/>
        <rFont val="Times New Roman"/>
        <family val="1"/>
      </rPr>
      <t xml:space="preserve"> </t>
    </r>
  </si>
  <si>
    <t xml:space="preserve">
Biblioteca e Mediateca</t>
  </si>
  <si>
    <t>Catalogazione e digitalizzazione archivio fotografico</t>
  </si>
  <si>
    <t>ZE9119B573</t>
  </si>
  <si>
    <t>Compreso nell'impegno 1871/2014</t>
  </si>
  <si>
    <r>
      <t>ZD5121AA60</t>
    </r>
    <r>
      <rPr>
        <sz val="9"/>
        <rFont val="Times New Roman"/>
        <family val="1"/>
      </rPr>
      <t xml:space="preserve"> </t>
    </r>
  </si>
  <si>
    <t>ZEA120D75A</t>
  </si>
  <si>
    <t>Z000A7BE27</t>
  </si>
  <si>
    <t>E39E12001680003</t>
  </si>
  <si>
    <t>Compreso nell'impegno 1628/2012</t>
  </si>
  <si>
    <t>ZCB11BEAF0</t>
  </si>
  <si>
    <t>Acquisto beni progetto “Archivio fotografico”</t>
  </si>
  <si>
    <t>Z880F1FC5B</t>
  </si>
  <si>
    <t xml:space="preserve">
Manutenzione ascensore Mediateca Montanari</t>
  </si>
  <si>
    <t xml:space="preserve">42184864C5 </t>
  </si>
  <si>
    <t xml:space="preserve">
Gestione servizi bibliotecari</t>
  </si>
  <si>
    <t>215000
Imp. 19/2015</t>
  </si>
  <si>
    <t xml:space="preserve">Z610D73822 </t>
  </si>
  <si>
    <t xml:space="preserve">
Assistenza e manutenzione fotocopiatrici Memo</t>
  </si>
  <si>
    <t>Compreso nell'impegno 148/2014</t>
  </si>
  <si>
    <t>€ 631,35</t>
  </si>
  <si>
    <t>Compreso nell'impegno 19/2015</t>
  </si>
  <si>
    <t>€ 14.673,76</t>
  </si>
  <si>
    <t xml:space="preserve">
Noleggio fotocopiatrici</t>
  </si>
  <si>
    <t>Compreso nell'impegno 78/2015</t>
  </si>
  <si>
    <t>€ 1.189,87</t>
  </si>
  <si>
    <t>Z610D73822</t>
  </si>
  <si>
    <t>Noleggio fotocopiatrici e stampanti Mediateca Montanari</t>
  </si>
  <si>
    <t>€ 1.324,32</t>
  </si>
  <si>
    <t>Z4C13BB9D1</t>
  </si>
  <si>
    <t>Riparazione ascensore Mediateca Montanari</t>
  </si>
  <si>
    <t>€ 3484,32
Impegno 1267/2015</t>
  </si>
  <si>
    <t>€ 2.800,00</t>
  </si>
  <si>
    <t>Z721203F64</t>
  </si>
  <si>
    <t>Restauro libri antichi</t>
  </si>
  <si>
    <t>€ 2000,00
Impegno 174/2015</t>
  </si>
  <si>
    <t>€ 1639,34</t>
  </si>
  <si>
    <t>€ 517,50</t>
  </si>
  <si>
    <t>€ 306,23</t>
  </si>
  <si>
    <t>ZEE1560F10</t>
  </si>
  <si>
    <t xml:space="preserve">Spese per spettacolo commemorativo genocidio di Srebrenica </t>
  </si>
  <si>
    <t>€ 2725,00
Impegno 1669/2015</t>
  </si>
  <si>
    <t>€ 2477,27</t>
  </si>
  <si>
    <t xml:space="preserve">Z100D737DF </t>
  </si>
  <si>
    <t>€ 11.706,91</t>
  </si>
  <si>
    <t>€ 17.050,71</t>
  </si>
  <si>
    <t>€ 11.988,85</t>
  </si>
  <si>
    <t>Z2A11C77DF</t>
  </si>
  <si>
    <t>Acquisto beni per catalogazione</t>
  </si>
  <si>
    <t>€ 1238,30
Impegno 226/2015</t>
  </si>
  <si>
    <t>Z8F11C75AE</t>
  </si>
  <si>
    <t>€ 3684,40
Impegno 225/2015</t>
  </si>
  <si>
    <t>€ 2.394,00</t>
  </si>
  <si>
    <t>€ 9.386,35</t>
  </si>
  <si>
    <t>€ 16.165,86</t>
  </si>
  <si>
    <t>€ 6.073,89</t>
  </si>
  <si>
    <t>€ 11.043,28</t>
  </si>
  <si>
    <t>€ 7.452,69</t>
  </si>
  <si>
    <t>€ 13.550,35</t>
  </si>
  <si>
    <t>€ 10.537,18</t>
  </si>
  <si>
    <t>€ 18.990,97</t>
  </si>
  <si>
    <t>Z0E1531898</t>
  </si>
  <si>
    <t>Settore IV</t>
  </si>
  <si>
    <t xml:space="preserve">funzionamento del mercato ortofrutticolo all'ingrosso e mercati al minuto su aree pubbliche </t>
  </si>
  <si>
    <t>05/082015</t>
  </si>
  <si>
    <t>€175,43</t>
  </si>
  <si>
    <t>Z3215566BC</t>
  </si>
  <si>
    <t>Prenotazione di impegno di spesa per l'allestimento impianti di illuminazione e di ripristino dei segni e numerazione dei posteggi  per fiera di San Bartolomeo 2015 per € 26.000,00 (IVA ESCLUSA) + € 1.000,00 (oneri sicurezza)- Impegno somma € 32.720,00</t>
  </si>
  <si>
    <t>€32.720,00</t>
  </si>
  <si>
    <t>Prenotazione impegno e aggiudicazione alla Ditta IMPRESA COSTRUZIONI FILIPPONI BENITO C.F. -P.IVA 01112400419 del servizio di noleggio dei bagni con W.C. Chimici lungo il percorso della Fiera di San Bartolomea 2015 per € 651,48 (IVA inclusa) impegno € 651,48.</t>
  </si>
  <si>
    <t>€ 651,48</t>
  </si>
  <si>
    <t>Z0E16320D6
ZD5163208C    
ZD71632116
Z4516320F4
Z721632056
Z7216320B6</t>
  </si>
  <si>
    <t>Organizzazione della festa dei fiori anno 2015</t>
  </si>
  <si>
    <t>14/10/2015
16/10/2015
30/11/2015</t>
  </si>
  <si>
    <t>€ 3.906,30</t>
  </si>
  <si>
    <t>Z991483459</t>
  </si>
  <si>
    <t>Prenotazione impegno di spesa per l'affidamento del servizio assistenza bagnanti e vigilanza spiagge libere nel periodo compreso tra i mesi di giugno e settembre anno 2015 per € 31.250,00</t>
  </si>
  <si>
    <t>€ 30.625,29</t>
  </si>
  <si>
    <t>ZB814834DC</t>
  </si>
  <si>
    <t>Prenotazione impegno di spesa per il mantenimento delle infrastrutture nelle zone 
balneari – installazione di cartelli monitori sulle spiagge libere della costa fanese 
Importo € 4.899,57 – ANNO 2015</t>
  </si>
  <si>
    <t>ZF4133170A</t>
  </si>
  <si>
    <t>Prenotazione impegno di spesa per il funzionamento dell'Ufficio Demanio Marittimo- prestazione di servizi- ANNO 2015- Importo €488,00 (Legge 296 del 27/12/2006) affidamento servizio alla Ditta WWW.VIESTE.IT  SNC di Armellino  Giuseppe &amp; C. p.iva 03045050717</t>
  </si>
  <si>
    <t>€ 488,00</t>
  </si>
  <si>
    <t>Z501519573</t>
  </si>
  <si>
    <t>Prenotazione impegno di spesa per il progetto di adesione al centro servizi territoriali di Pesaro e Urbino Prestazioni di servizio anno 2015 importo € 4.500,00</t>
  </si>
  <si>
    <t>Z2C119EA70</t>
  </si>
  <si>
    <t>Prenotazione impegno di spesa per leasing/noleggio attrezzature informatiche per i servizi del Settore IV € 20.100,00 per gli anni 2014-2015-2016</t>
  </si>
  <si>
    <t>€ 12.683,12</t>
  </si>
  <si>
    <t>Z0D1535131</t>
  </si>
  <si>
    <t>non è necessaria l'acquisizione del CUP</t>
  </si>
  <si>
    <t>Riparazione mezzi meccanici manutenzione strade comunali – Anno 2015 – Impegno 1533</t>
  </si>
  <si>
    <t>Z7115351AC</t>
  </si>
  <si>
    <t>Z3015351CD</t>
  </si>
  <si>
    <t>Z3415351E6</t>
  </si>
  <si>
    <t>Z571535187</t>
  </si>
  <si>
    <t>Z571646766</t>
  </si>
  <si>
    <t>Riparazione mezzi meccanici manutenzione strade comunali – Anno 2015 – Impegno 1982</t>
  </si>
  <si>
    <t>Z68164680F</t>
  </si>
  <si>
    <t>ZA916467EE</t>
  </si>
  <si>
    <t>Z9E16466ED</t>
  </si>
  <si>
    <t>Z0C16C6DDB</t>
  </si>
  <si>
    <t>Riparazione mezzi meccanici manutenzione strade comunali – Anno 2015 – Impegno 2128</t>
  </si>
  <si>
    <t>Z3F16C6DE0</t>
  </si>
  <si>
    <t>ZCD16C6DE9</t>
  </si>
  <si>
    <t>Z3F16468C6</t>
  </si>
  <si>
    <t>Z6016C6DF2</t>
  </si>
  <si>
    <t>ZBC1647CBD</t>
  </si>
  <si>
    <t>Acquisto beni per automezzi manutenzione strade – Anno 2015 – Impegno 1984</t>
  </si>
  <si>
    <t>Z8D17361DC</t>
  </si>
  <si>
    <t>Z2E12C1C34</t>
  </si>
  <si>
    <t>Acquisto materiali per lavori di manutenzione strade comunali– Anno 2015 – Impegno 257</t>
  </si>
  <si>
    <t>ZD212C1C49</t>
  </si>
  <si>
    <t>Z4512C1C85</t>
  </si>
  <si>
    <t>Z3312C1C92</t>
  </si>
  <si>
    <t>ZE912C1C9A</t>
  </si>
  <si>
    <t>ZD712C1CA7</t>
  </si>
  <si>
    <t>Z9D12C1CB5</t>
  </si>
  <si>
    <t>Z8012C1CBC</t>
  </si>
  <si>
    <t>ZDC143A01E</t>
  </si>
  <si>
    <t>Acquisto materiali per lavori di manutenzione strade comunali– Anno 2015 – Impegno 1465</t>
  </si>
  <si>
    <t>Z4C165C75D</t>
  </si>
  <si>
    <t>N.B. IL SALDO DELLA FORNITURA E' STATO LIQUIDATO A GENNAIO 2016</t>
  </si>
  <si>
    <t>Z1316BEF4D</t>
  </si>
  <si>
    <t>Acquisto materiali vari per lavori di manutenzione strade comunali– Anno 2015 – Impegno 2127</t>
  </si>
  <si>
    <t>Z5C16BEF5E</t>
  </si>
  <si>
    <t>ZEA16BEF67</t>
  </si>
  <si>
    <t>ZA415A1A1A</t>
  </si>
  <si>
    <t>Avversi eventi meteorici e mareggiata del 05-06 febbraio 2015 – Impegno 1201</t>
  </si>
  <si>
    <t>ZB815A1A97</t>
  </si>
  <si>
    <t>ZD615A1AD5</t>
  </si>
  <si>
    <t>Z7415A1AE4</t>
  </si>
  <si>
    <t>ZE515A1AF4</t>
  </si>
  <si>
    <t>5590897A26</t>
  </si>
  <si>
    <t>Accordo quadro per lavori di manutenzione delle strade comunali  - lotto B – Ditta COSTRUZIONI NASONI S.r.l. .</t>
  </si>
  <si>
    <t>N.B.: Impegni di spesa 2014 e 2015 riferiti all'Accordo Quadro 2014 - Lotto B liquidati nell'anno 2015</t>
  </si>
  <si>
    <t>Accordo quadro per lavori di manutenzione delle strade comunali  - lotto B – Ditta COSTRUZIONI ING. PERFETTI S.r.l. .</t>
  </si>
  <si>
    <t>Accordo quadro per lavori di manutenzione delle strade comunali  - lotto B – Ditta VERNARECCI ROMANO &amp; C. S.n.c. .</t>
  </si>
  <si>
    <t xml:space="preserve">Z7217A0B76 </t>
  </si>
  <si>
    <t xml:space="preserve">E39D15003160004 </t>
  </si>
  <si>
    <t xml:space="preserve">LAVORI IN ECONOMIA PER COMPLETAMENTO BONIFICA AMIANTO PALASPORT </t>
  </si>
  <si>
    <t xml:space="preserve">Z891783913 </t>
  </si>
  <si>
    <t xml:space="preserve">E31E15000300000 </t>
  </si>
  <si>
    <t xml:space="preserve">ASFALTATURA E SISTEMAZIONE PIAZZALE PRESSO SCUOLA NUTI </t>
  </si>
  <si>
    <t xml:space="preserve">Z4B178380D </t>
  </si>
  <si>
    <t xml:space="preserve">FPO IMPIANTO FOTOVOLATAICO EFFICIENTAMENTO ENERGETICO SCUOLA NUTI </t>
  </si>
  <si>
    <t xml:space="preserve">Z6A1764B63 </t>
  </si>
  <si>
    <t xml:space="preserve">REALIZZAZIONE USCITE DI SICUREZZA PALASPORT </t>
  </si>
  <si>
    <t xml:space="preserve">ZB817649DC </t>
  </si>
  <si>
    <t xml:space="preserve">FPO N°4 TENSOSTRUTTURE IN MATERIALE BATYLINE SERGE FERRARI CORREZIONE ACUSTICA PALASPORT, </t>
  </si>
  <si>
    <t xml:space="preserve">Z6D17635A5 </t>
  </si>
  <si>
    <t xml:space="preserve">FORNITURA E POSA IN OPERA DELLA LINEA VITA DEL PALASPORT </t>
  </si>
  <si>
    <t xml:space="preserve">Z3A172B093 </t>
  </si>
  <si>
    <t xml:space="preserve">E34H15000630004 </t>
  </si>
  <si>
    <t xml:space="preserve">FPO SCALE EMERGENZA PALASPORT ALLENDE </t>
  </si>
  <si>
    <t xml:space="preserve">Z8916D6B2C </t>
  </si>
  <si>
    <t xml:space="preserve">E31E15000040004 </t>
  </si>
  <si>
    <t xml:space="preserve">  
RIPROFILATURA SCARPATE FRANE CARIGNANO </t>
  </si>
  <si>
    <t xml:space="preserve">ZD51694A1F </t>
  </si>
  <si>
    <t xml:space="preserve">LAVORI DI COMPLETAMENTO RIO CRINACCIO </t>
  </si>
  <si>
    <t xml:space="preserve">Z4C1694688 </t>
  </si>
  <si>
    <t xml:space="preserve">  
FORNITURA PARAPETTO RIO CRINACCIO </t>
  </si>
  <si>
    <t xml:space="preserve">Z8E15B88C0 </t>
  </si>
  <si>
    <t xml:space="preserve">DOCUMENTAZIONE TECNICA ISOLAMENTO TERMICO E ACUSTICO PALASPORT ALLENDE </t>
  </si>
  <si>
    <t xml:space="preserve">ZAE15B888D </t>
  </si>
  <si>
    <t xml:space="preserve">  
REDAZIONE PROGETTO RIMOZIONE AMIANTO PALASPORT ALLENDE </t>
  </si>
  <si>
    <t xml:space="preserve">Z2715B76CB </t>
  </si>
  <si>
    <t xml:space="preserve">  
ANALISI VULNERABILITÀ PRESSO SCUOLA NUTI </t>
  </si>
  <si>
    <t xml:space="preserve">ZA615B76B5 </t>
  </si>
  <si>
    <t xml:space="preserve">  
indagine geologica presso Scuola Nuti </t>
  </si>
  <si>
    <t xml:space="preserve">ZAD15B76A2 </t>
  </si>
  <si>
    <t xml:space="preserve">coordinatore per la sicurezza presso Scuola Nuti </t>
  </si>
  <si>
    <t xml:space="preserve">ZF115B200D </t>
  </si>
  <si>
    <t>-</t>
  </si>
  <si>
    <t xml:space="preserve">Incarico Coordinatore Sicurezza per interventi bonifica amianto - Ex Mattatoio. </t>
  </si>
  <si>
    <t>3960</t>
  </si>
  <si>
    <t xml:space="preserve">Z5815B1FFE </t>
  </si>
  <si>
    <t xml:space="preserve">  
Incarico Coordinatore Sicurezza per interventi bonifica amianto -Palestra Venturini. </t>
  </si>
  <si>
    <t xml:space="preserve">ZD315B1FCF </t>
  </si>
  <si>
    <t xml:space="preserve">Incarico Coordinatore Sicurezza per interventi bonifica amianto - Case coloniche. </t>
  </si>
  <si>
    <t xml:space="preserve">Z7415B1FB2 </t>
  </si>
  <si>
    <t xml:space="preserve">Incarico Coordinatore Sicurezza per interventi bonifica amianto - Fabbricati comunali. </t>
  </si>
  <si>
    <t xml:space="preserve">ZA6157CE5C </t>
  </si>
  <si>
    <t xml:space="preserve">FORNITURA E POSA IN OPERA DI UN ELEVATORE PRESSO LA Scuola Media “NUTI” </t>
  </si>
  <si>
    <t xml:space="preserve">Z4E14A629C </t>
  </si>
  <si>
    <t xml:space="preserve">PROVA DI CARICO PER COLLAUDO FINALE PONTE RIO CRINACCIO </t>
  </si>
  <si>
    <t xml:space="preserve">Z9C14A6210 </t>
  </si>
  <si>
    <t xml:space="preserve">  
PROVA DI CARICO SU PALI RIO CRINACCIO </t>
  </si>
  <si>
    <t xml:space="preserve">ZC314A61CA </t>
  </si>
  <si>
    <t xml:space="preserve">ASSISTENZA SCAVI ENEL E SISTEMAZIONE MURATURE RIO CRINACCIO </t>
  </si>
  <si>
    <t xml:space="preserve">ZC914A6172 </t>
  </si>
  <si>
    <t xml:space="preserve">fpo barriera stradale ponte rio crinaccio via cappellini </t>
  </si>
  <si>
    <t xml:space="preserve">Z33147A042 </t>
  </si>
  <si>
    <t xml:space="preserve">SPOSTAMENTO LINEE ENEL VIA AMMIRAGLIO CAPPELINI SOMMA URGENZA RIO CRINACCIO </t>
  </si>
  <si>
    <t xml:space="preserve"> Z041430EA3</t>
  </si>
  <si>
    <t xml:space="preserve">E34H15000160004 </t>
  </si>
  <si>
    <t xml:space="preserve">LAVORI DI SOMMA URGENZA PER ECCEZIONALI EVENTI ATMOSFERICI DEL 25 e 27 MARZO 2015. AFFIDAMENTO LAVORI. </t>
  </si>
  <si>
    <t xml:space="preserve">Z531411B4D </t>
  </si>
  <si>
    <t xml:space="preserve">E33D13000230004 </t>
  </si>
  <si>
    <t xml:space="preserve">prime lavorazioni DISSESTI ZONA CARIGNANO </t>
  </si>
  <si>
    <t xml:space="preserve">Z811411708 </t>
  </si>
  <si>
    <t xml:space="preserve"> sondaggi e perforazioni DISSESTI ZONA CARIGNANO </t>
  </si>
  <si>
    <t xml:space="preserve">Z931411600 </t>
  </si>
  <si>
    <t xml:space="preserve">relazione geologica e geomorfologica DISSESTI ZONA CARIGNANO </t>
  </si>
  <si>
    <t xml:space="preserve">Z3213B6269 </t>
  </si>
  <si>
    <t xml:space="preserve">E34E13001650004 </t>
  </si>
  <si>
    <t xml:space="preserve">assistenza prova di carico su palo per nuovo ponte lido </t>
  </si>
  <si>
    <t xml:space="preserve">Z6613B60BD </t>
  </si>
  <si>
    <t xml:space="preserve">prova di carico su palo per nuovo ponte lido </t>
  </si>
  <si>
    <t xml:space="preserve">Z781345A82 </t>
  </si>
  <si>
    <t xml:space="preserve">incarico collaudo strutturale dei lavori di somma urgenza rio crinaccio </t>
  </si>
  <si>
    <t xml:space="preserve">Z7E133BA59 </t>
  </si>
  <si>
    <t xml:space="preserve">Incarico redazione relazione geologica dei lavori di somma urgenza rio crinaccio </t>
  </si>
  <si>
    <t xml:space="preserve">ZA0133B8BA </t>
  </si>
  <si>
    <t xml:space="preserve">incarico di Coordinatore della Sicurezza in fase di progettazione ed esecuzione (D.LGS.81/2008 e s.m.i.), e l'incarico di consulenza per la verifica idraulica dei lavori di somma urgenza rio crinaccio </t>
  </si>
  <si>
    <t xml:space="preserve">ZB1177A01E </t>
  </si>
  <si>
    <t>LAVORI DI BONIFICA DEI MATERIALI CONTENENTI AMIANTO PRESSO L'EX MATTATOIO COMUNALE, FINANZIATI AI SENSI DEL D.L. 19/06/2015 N.78. - LAVORI IN ECONOMIA</t>
  </si>
  <si>
    <t xml:space="preserve">ZF615E1A3E </t>
  </si>
  <si>
    <t>E34H15000640004</t>
  </si>
  <si>
    <t xml:space="preserve">Lavori di impermeabilizzazione copertura asilo nido "Arcobaleno" </t>
  </si>
  <si>
    <t xml:space="preserve">Z8E17CACBF </t>
  </si>
  <si>
    <t xml:space="preserve">Lavori di impermeabilizzazione copertura asilo nido "Arcobaleno" CODICE CUP: E34H15000640004 - LAVORI AGGIUNTIVI E COMPLEMENTARI </t>
  </si>
  <si>
    <t xml:space="preserve">Z5B1700542 </t>
  </si>
  <si>
    <t>E39J15004030004</t>
  </si>
  <si>
    <t xml:space="preserve">Acquisto stampante laser colori A3 </t>
  </si>
  <si>
    <t xml:space="preserve">ZAB1638BDD </t>
  </si>
  <si>
    <t xml:space="preserve">Acquisto plotter </t>
  </si>
  <si>
    <t xml:space="preserve">Z4D15D6468 </t>
  </si>
  <si>
    <t>E34H15000650004</t>
  </si>
  <si>
    <t xml:space="preserve">Lavori di somma urgenza per il consolidamento strutturale fondazioni e regimentazione delle acque presso la scuola materna di Vagocolle “H. C. Andersen” - Affidamento lavori di consolidamento delle fondazioni mediate utilizzo nr. 10 pali di resine espanse rinforzati con barre d'acciaio </t>
  </si>
  <si>
    <t xml:space="preserve">ZC815C20AB </t>
  </si>
  <si>
    <t xml:space="preserve">LAVORI DI SOMMA URGENZA, AI SENSI DELL'ART. 176 DEL DPR 207/2010, PER IL CONSOLIDAMENTO STRUTTURALE FONDAZIONI E REGIMENTAZIONE DELLE ACQUE PRESSO LA SCUOLA MATERNA DI VAGOCOLLE H. C. ANDERSEN - Affidamento lavori ditta EdilPierantoni s.r.l. </t>
  </si>
  <si>
    <t xml:space="preserve">ZE515B88AB </t>
  </si>
  <si>
    <t xml:space="preserve">LAVORI DI SOMMA URGENZA PER CONSOLIDAMENTO SCUOLA MATERNA VAGOCOLE “H.C.ANDERSEN”. AFFIDAMENTO INCARICO RELAZIONE GEOLOGICA </t>
  </si>
  <si>
    <t>ZE016122BA</t>
  </si>
  <si>
    <t>Det. 1504 del 16/09/2015 – Fornitura di materiale da consumo per il servizio elettorale</t>
  </si>
  <si>
    <t>ZC311D9D17</t>
  </si>
  <si>
    <t>Det. n. 2489 del 09/12/2014 – Rilegatura di registri di stato civile e leva militare</t>
  </si>
  <si>
    <t>Z701446C5C</t>
  </si>
  <si>
    <t>Det. n. 709 del 05/05/2015 – Fornitura di materiale da consumo per il servizio anagrafe – n. 10000 occhielli ottonati per carte identità</t>
  </si>
  <si>
    <t>Z0F166A919</t>
  </si>
  <si>
    <t>Det. n. 1679 del 13/10/2015 – Fornitura di materiale da consumo per il servizio anagrafe – nastri per stampanti carte identità</t>
  </si>
  <si>
    <t>Z2B166A9C8</t>
  </si>
  <si>
    <t>Det. 1872 del 05/11/2015 – Fornitura di materiale da consumo per il servizio anagrafe – cartellini carte identità</t>
  </si>
  <si>
    <t>ZBF161A319</t>
  </si>
  <si>
    <t>Det. n. 1666 del 09/10/2015 – Fornitura di materiale da consumo per il servizio di stato civile – fogli anno 2016 e cartelline allegati atti di morte</t>
  </si>
  <si>
    <t>Z8E1446F8B</t>
  </si>
  <si>
    <t>Det. n. 769 del 14/05/2015 – Fornitura di materiale da consumo per il servizio anagrafe – nastri per stampanti carte identità</t>
  </si>
  <si>
    <t>Z5E1439B92</t>
  </si>
  <si>
    <t>Det. 626 del 21/04/2015 – Approvazione di spesa per il trasporto del materiale elettorale presso gli uffici elettorali di sezione (seggi) nel giorno di sabato 30 maggio 2015. Consultazioni elettorale del 31 maggio 2015</t>
  </si>
  <si>
    <t>ZE91439BC7</t>
  </si>
  <si>
    <t>Det. n. 630 del 22/04/2015 – Approvazione di spesa per il trasporto pubblico per agevolare il raggiungimento dei seggi agli elettori portatori di handicap. Consultazioni elettorale del 31 maggio 2015</t>
  </si>
  <si>
    <t>ZE2149B0D6</t>
  </si>
  <si>
    <t>Det. n. 953 del 15/06/2015  - Fornitura di materiale da consumo per i servizi cimiteriali – N. 90 cassettine di zinco per la raccolta resti mortali</t>
  </si>
  <si>
    <t>ZBF1306922</t>
  </si>
  <si>
    <t>Det. n. 589 del 16/04/2015 – Fornitura di materiale da consumo per i servizi cimiteriali (materiale minuto di pronto intervento, ferramenta e materiala da consumo vario</t>
  </si>
  <si>
    <t>ZEC16C6985</t>
  </si>
  <si>
    <t>Det n. 1924 del 12/11/2015 – Fornitura per sostituzione attrezzatura deteriorabile per il servizio di stato civile</t>
  </si>
  <si>
    <t>ZC2140A626</t>
  </si>
  <si>
    <t>Det. n. 545 del 10/04/2015 – Stampa manifesti elettorali in occasione delle elezioni regionali del 31 maggio 2015</t>
  </si>
  <si>
    <t>ZC21603A1D</t>
  </si>
  <si>
    <t>Det. n. 1740 del 20/10/2015 – Fornitura di materiale da consumo per i cimiteri</t>
  </si>
  <si>
    <t>Z2516C543D</t>
  </si>
  <si>
    <t>Det. n. 1786 del 27/10/2015 – Manutenzione autovettura Fiat Panda</t>
  </si>
  <si>
    <t>ZE7169D160</t>
  </si>
  <si>
    <t>Det. n. 1952 del 17/11/2015 – Fornitura di materiale da consumo per il servizio elettorale</t>
  </si>
  <si>
    <t>Z1915E4796</t>
  </si>
  <si>
    <t>Det. n. 1417 del 03/09/2015 – Verifiche su ponti mobili, gru, ascensori installati presso i cimiteri di Fano</t>
  </si>
  <si>
    <t>ZFA16FDAB</t>
  </si>
  <si>
    <t>Det. n. 1870 del 05/11/2015 – Fornitura di testi per l'aggiornamento professionale dei dipendenti del servizio di stato civile</t>
  </si>
  <si>
    <t>ZB416C47CC</t>
  </si>
  <si>
    <t>Det. n. 1785 del 27/10/2015 – Manutenzione attrezzatura cimiteriale presso cimitero dell'Ulivo</t>
  </si>
  <si>
    <t>ZC3161F493</t>
  </si>
  <si>
    <t>Det. 1602 del 01/10/2015 – Fornitura di materiale da consumo per i servizi cimiteriali (materiale minuto di pronto intervento, ferramenta e materiala da consumo vario</t>
  </si>
  <si>
    <t>ZE7164960E</t>
  </si>
  <si>
    <t>Det. n.1743 del 21/10/2015 – Esecuzione di prestazione di servizi per l'ufficio di stato civile – restauro vecchi registri</t>
  </si>
  <si>
    <t>Z1716EE357</t>
  </si>
  <si>
    <t>Det. n. 2332 del 21/12/2015 – Fornitura di materiale per il servizio protocollo – etichette termiche e ribbon</t>
  </si>
  <si>
    <t>ZEE16E600F</t>
  </si>
  <si>
    <t>Det. n. 1830 del 02/11/2015 – Fornitura e installazione microfoni per uffici anagrafe</t>
  </si>
  <si>
    <t>ZBD16F5E85</t>
  </si>
  <si>
    <t>Det. n. 1948 del 16/11/2015 – Prestazione di servizio per l'ufficio anagrafe – progettazione grafica schede videowall</t>
  </si>
  <si>
    <t>Z8B1760DB0</t>
  </si>
  <si>
    <t>Det. n. 2082 del 01/12/2015 – Fornitura materiale da consumo per il servizio anagrafe – n. 20000 custodie per carte identità</t>
  </si>
  <si>
    <t>Z20132CC40</t>
  </si>
  <si>
    <t>Convenzione tra Comune di Fano e Azienda Ospedaliera Marche Nord per la gestione dell'attività di trasporto/recupero dei cadaveri per morte violenta</t>
  </si>
  <si>
    <t>Z5B11DAE29</t>
  </si>
  <si>
    <t>Det. n. 2280 del 21/11/2014 – Manutenzione di un ascensore e di un montacarichi installati presso il cimitero dell'Ulivo biennio 2015/16</t>
  </si>
  <si>
    <t>ZB711395EE</t>
  </si>
  <si>
    <t xml:space="preserve">Det. n. 1997 del 14/10/2014 – Affidamento manutenzione ordinaria dell'ascensore installato presso il cimitero di Bellocchi-Rosciano </t>
  </si>
  <si>
    <t>5988863616</t>
  </si>
  <si>
    <t>Det. 2049 del 26/11/2015 – Affidamento del servizio di spedizione della posta dell'ente per un biennio con opzione per ulteriore estensione biennale</t>
  </si>
  <si>
    <t>01- PROCEDURA APERTA</t>
  </si>
  <si>
    <t>ZA7130688C</t>
  </si>
  <si>
    <t>Det. n. 1965 del 09/10/2014 – Proroga servizio pick_up gennaio - marzo  2015</t>
  </si>
  <si>
    <t>Det. n. 1965 del 09/10/2014 – Proroga servizio consegna domicilio gennaio – marzo  2015</t>
  </si>
  <si>
    <t>Z2913AF713</t>
  </si>
  <si>
    <t xml:space="preserve">Det. n. 410 del 17/03/2015 - Proroga servizio pick_up aprile – maggio   2015 </t>
  </si>
  <si>
    <t>Det. n. 410 del 17/03/2015 - Proroga  servizio a domicilio aprile – maggio   2015</t>
  </si>
  <si>
    <t>Z99147DD16</t>
  </si>
  <si>
    <t xml:space="preserve">Det. n. 741 del 11/05/2015 - Proroga servizio pick_up giugno-novembre  2015 </t>
  </si>
  <si>
    <t xml:space="preserve">Det. n. 741 del 11/05/2015 - Proroga  servizio a domicilio giugno-novembre  2015 </t>
  </si>
  <si>
    <t>57450304BB</t>
  </si>
  <si>
    <t>Accordo quadro per lavori di manutenzione degli edifici di proprietà o in uso al Comune di Fano - Lotto 4) Lavori di manutenzione marciapiedi, sottopassi pedonali e altri manufatti di proprietà comunale</t>
  </si>
  <si>
    <t>19998,26</t>
  </si>
  <si>
    <t>5745020C78</t>
  </si>
  <si>
    <t>Accordo quadro per lavori di manutenzione degli edifici di proprietà o in uso al Comune di Fano - Lotto 3) Lavori di manutenzione degli  edifici adibiti a scuole elementari e medie; II° Stralcio;</t>
  </si>
  <si>
    <t>€ 4.899,32</t>
  </si>
  <si>
    <t>Accordo quadro per lavori di manutenzione degli edifici di proprietà o in uso al Comune di Fano - Lotto 3) Lavori di manutenzione degli  edifici adibiti a scuole elementari e medie; III° Stralcio;</t>
  </si>
  <si>
    <t>ZBF17B34B5</t>
  </si>
  <si>
    <t>Palazzo Nolfi- Progetto di ricostruzione dell'ala di edificio interessata dal crollo del 16-09-2006. Lavori di completamento a carico del comune di Fano – LAVORI AGGIUNTIVI SISTEMAZIONI ESTERNE</t>
  </si>
  <si>
    <t>17-12-2015</t>
  </si>
  <si>
    <t>31-12-2015</t>
  </si>
  <si>
    <t>11750</t>
  </si>
  <si>
    <t>Z3B17B346D</t>
  </si>
  <si>
    <t>Palazzo Nolfi- Progetto di ricostruzione dell'ala di edificio interessata dal crollo del 16-09-2006. Lavori di completamento a carico del comune di Fano – LAVORI AGGIUNTIVI SISTEMAZIONI ESTERNE DIREZIONE LAVORI</t>
  </si>
  <si>
    <t>1068,80</t>
  </si>
  <si>
    <t>Z2815B88B6</t>
  </si>
  <si>
    <t>Incarico professionale per progettazione DL architettonica e coord. Sicurezza Lavori di Palazzo Nolfi- Progetto di ricostruzione dell'ala di edificio interessata dal crollo del 16-09-2006. Lavori di completamento a carico del comune di Fano</t>
  </si>
  <si>
    <t>14-08-2015</t>
  </si>
  <si>
    <t>9880</t>
  </si>
  <si>
    <t>Z7014616DD</t>
  </si>
  <si>
    <t>Lavori di manutenzione straordinaria di strade comunali in seguito ai danni provocati da  eventi calamitosi – Nevicate 2012. Incarico coordinatore della sicurezza in fase di esecuzione</t>
  </si>
  <si>
    <t>Z5B17CA9C9</t>
  </si>
  <si>
    <t>Palazzo Nolfi- Progetto di ricostruzione dell'ala di edificio interessata dal crollo del 16-09-2006. Lavori di completamento a carico del comune di Fano – ULTERIORI LAVORI DIRIPASSATURA TETTI ALA EX TRIBUNALE E TINTEGGIATURE</t>
  </si>
  <si>
    <t>ZA5175022A</t>
  </si>
  <si>
    <t>GAB.SINDACO</t>
  </si>
  <si>
    <t>REALIZZAZIONE STRISCIONE PER IL 13/11/2015</t>
  </si>
  <si>
    <t>Z2513C66A7</t>
  </si>
  <si>
    <t>ACQUISTO COMPOSIZIONE FIORI FRESCHI</t>
  </si>
  <si>
    <t>Z6B13EB231</t>
  </si>
  <si>
    <t>ACQUISTO SPAZZOLE TERGICRISTALLO  per auto rappresentanza</t>
  </si>
  <si>
    <t>Z1F13EBA24</t>
  </si>
  <si>
    <t>PEDAGGI AUTOSTRADALI + CANONE LECAZIONE TELEPASS</t>
  </si>
  <si>
    <t>Z7A140097A</t>
  </si>
  <si>
    <t>STAMPA E FORNITURA MANIFESTI ANNO 2015</t>
  </si>
  <si>
    <t>Z99141C42E</t>
  </si>
  <si>
    <t>CONSULENZA</t>
  </si>
  <si>
    <t>Z9E1455A44</t>
  </si>
  <si>
    <t>BANDA MUSICALE RICORRENZA 25 APRILE 2015</t>
  </si>
  <si>
    <t>Z1C149D0C5</t>
  </si>
  <si>
    <t>FORNITURA E POSA CORONE D'ALLORO CELEBRATIVE 25 APRILE 2015</t>
  </si>
  <si>
    <t>ZD11588C65</t>
  </si>
  <si>
    <t>OGGETTO E PRODOTTI DI ARTIGIANATO</t>
  </si>
  <si>
    <t>Z7C16587D3</t>
  </si>
  <si>
    <t>DONO DI RAPPRESENTANZA</t>
  </si>
  <si>
    <t>Z641750150</t>
  </si>
  <si>
    <t>FORNITURA TARGHE PERSONALIZZATE</t>
  </si>
  <si>
    <t>ZEE162CF0B</t>
  </si>
  <si>
    <t>ACQUISTO DONI DI RAPPRESENTANZA</t>
  </si>
  <si>
    <t>ZD616F0D04</t>
  </si>
  <si>
    <t>FORNITURA TARGA IN OCCASIONE DEL 27/08/2015</t>
  </si>
  <si>
    <t>ZDD16FB1A9</t>
  </si>
  <si>
    <t>INTERVENTI MANUTENZIONE AUTO RAPPRESENTANZA prest.servizi</t>
  </si>
  <si>
    <t>Z6E17061A4</t>
  </si>
  <si>
    <t>INTERVENTI MANUTENZIONE AUTO RAPPRESENTANZA acq.beni</t>
  </si>
  <si>
    <t>ZED17214E2</t>
  </si>
  <si>
    <t>OGGETTI E PRODOTTI DI ARTIGIANATO</t>
  </si>
  <si>
    <t>Z7715A8692</t>
  </si>
  <si>
    <t>SERVIZI FOTOGRAFICI</t>
  </si>
  <si>
    <t>Z0F15A85FE</t>
  </si>
  <si>
    <t>ALLESTIMENTO AUDIO PER CELEBRAZIONI COMMEMORATIVE 1 E 2 NOV.2015</t>
  </si>
  <si>
    <t xml:space="preserve">                                  € 465,00</t>
  </si>
  <si>
    <t>Z1715A843A</t>
  </si>
  <si>
    <t>FORNITURA E POSA DI CORONE DI ALLORO COMMEMORATIVE 1 E 2 NOV.2015</t>
  </si>
  <si>
    <t>Z5015A84E2</t>
  </si>
  <si>
    <t>BANDA MUSICALE CITTADINA RICORRENZA 27/08/2015</t>
  </si>
  <si>
    <t>Z9613D999A</t>
  </si>
  <si>
    <t>URP</t>
  </si>
  <si>
    <t>SCAMBIO SCOLASTICO DIDATTICO CON CITTà GEMELLATA DI RASTATT</t>
  </si>
  <si>
    <t>Z8613D9936</t>
  </si>
  <si>
    <t xml:space="preserve">OSPITALITA' Sindaco St Albans(GB) </t>
  </si>
  <si>
    <t>Z8415A1F34</t>
  </si>
  <si>
    <t>30° ANNIVERSARIO GEMELLAGGIO RASTATT</t>
  </si>
  <si>
    <t>Z5C1312722</t>
  </si>
  <si>
    <t>SPESE PER CELEBRAZIONI ISTITUZIONALI 27/01/2015 e 10/02/2015</t>
  </si>
  <si>
    <t>Z0C111BF4C</t>
  </si>
  <si>
    <t>Non dovuto</t>
  </si>
  <si>
    <t>Progettazione Traffico</t>
  </si>
  <si>
    <t>Acquisti per l'ufficio (fornitura cartucce per stampa permessi ZTL e disabili)</t>
  </si>
  <si>
    <t>734,20</t>
  </si>
  <si>
    <t>Z6312E847F</t>
  </si>
  <si>
    <t>Acquisti per l'ufficio (n.5 confezioni pouches per plastificare documenti)</t>
  </si>
  <si>
    <t>53,50</t>
  </si>
  <si>
    <t>ZE5148372F</t>
  </si>
  <si>
    <t>Acquisti per l'ufficio (fornitura contrassegni per autorizzazioni ZTL e disabili)</t>
  </si>
  <si>
    <t>213,50</t>
  </si>
  <si>
    <t>ZB914F5F96</t>
  </si>
  <si>
    <t>117,12</t>
  </si>
  <si>
    <t>ZEF158CC5E</t>
  </si>
  <si>
    <t>Acquisti per l'ufficio (fornitura n. 2 compassi)</t>
  </si>
  <si>
    <t>42,85</t>
  </si>
  <si>
    <t>Z8A167295B</t>
  </si>
  <si>
    <t>341,60</t>
  </si>
  <si>
    <t>ZD11708817</t>
  </si>
  <si>
    <t>Acquisti per l'ufficio (fornitura n. 3 Codice della Strada)</t>
  </si>
  <si>
    <t>148,23</t>
  </si>
  <si>
    <t>Z6711BBF5B</t>
  </si>
  <si>
    <t>Mobilità Urbana</t>
  </si>
  <si>
    <t>Acquisti per la disciplina del traffico (fornitura di segnaletica stradale verticale)</t>
  </si>
  <si>
    <t>18.908,78</t>
  </si>
  <si>
    <t>ZD3138805F</t>
  </si>
  <si>
    <t>Acquisti per la disciplina del traffico (fornitura vernice per segnaletica stradale oriz.)</t>
  </si>
  <si>
    <t>1.217,56</t>
  </si>
  <si>
    <t>Z4A139896E</t>
  </si>
  <si>
    <t>Acquisti per la disciplina del traffico (fornitura bombolette vernice spray)</t>
  </si>
  <si>
    <t>45,75</t>
  </si>
  <si>
    <t>Z1F14120E5</t>
  </si>
  <si>
    <t>Acquisti per la disciplina del traffico (fornitura utensili ferramenta per segnaletica s.)</t>
  </si>
  <si>
    <t>417,84</t>
  </si>
  <si>
    <t>ZF714130F4</t>
  </si>
  <si>
    <t>Acquisti per la disciplina del traffico (fornitura n. 1 carrello merce manuale)</t>
  </si>
  <si>
    <t>404,50</t>
  </si>
  <si>
    <t>Z8E140E0B0</t>
  </si>
  <si>
    <t>Acquisti per la disciplina del traffico (fornitura materiale per segnaletica stradale)</t>
  </si>
  <si>
    <t>1.337,98</t>
  </si>
  <si>
    <t>Z0F14F02B4</t>
  </si>
  <si>
    <t>Acquisti per la disciplina del traffico (fornitura vernice spartitraffico)</t>
  </si>
  <si>
    <t>953,43</t>
  </si>
  <si>
    <t>ZAC154D23B</t>
  </si>
  <si>
    <t>942,45</t>
  </si>
  <si>
    <t>Z9115509B4</t>
  </si>
  <si>
    <t>151,26</t>
  </si>
  <si>
    <t>ZE51555354</t>
  </si>
  <si>
    <t>Acquisti per la disciplina del traffico (fornitura segnaletica stradale verticale)</t>
  </si>
  <si>
    <t>198,13</t>
  </si>
  <si>
    <t>Z911710BDF</t>
  </si>
  <si>
    <t>Acquisti per la disciplina del traffico (fornitura di viti e bulloni per segnali stradali)</t>
  </si>
  <si>
    <t>202,52</t>
  </si>
  <si>
    <t>Z9C1777242</t>
  </si>
  <si>
    <t>Acquisti per la disciplina del traffico (fornitura n.2 cinghie ancoraggio)</t>
  </si>
  <si>
    <t>58,56</t>
  </si>
  <si>
    <t>Z6D155CBF</t>
  </si>
  <si>
    <t>Acquisti per la disciplina del traffico (fornitura dossi e segnali stradali vari)</t>
  </si>
  <si>
    <t>1.249,43</t>
  </si>
  <si>
    <t>ZDA164A047</t>
  </si>
  <si>
    <t>Acquisti per la disciplina del traffico (fornitura materiale vario per segn.stradale)</t>
  </si>
  <si>
    <t>3.618,52</t>
  </si>
  <si>
    <t>Z7B1776D49</t>
  </si>
  <si>
    <t>Acquisti per la disciplina del traffico (fornitura favorit A3 per ricoprie segn. Provv.)</t>
  </si>
  <si>
    <t>237,90</t>
  </si>
  <si>
    <t>ZC81709C37</t>
  </si>
  <si>
    <t>Acquisti per la disciplina del traffico (fornitura segnaletica di indicazione)</t>
  </si>
  <si>
    <t>2027,23</t>
  </si>
  <si>
    <t>Z611696F7ED</t>
  </si>
  <si>
    <t>774,14</t>
  </si>
  <si>
    <t>Z021765D70</t>
  </si>
  <si>
    <t>Acquisti per la disciplina del traffico (fornitura n. 20 paletti in ghisa)</t>
  </si>
  <si>
    <t>2.806.00</t>
  </si>
  <si>
    <t>Z95134A309</t>
  </si>
  <si>
    <t>Manutenzione automezzi – Riparazioni.</t>
  </si>
  <si>
    <t>80,15</t>
  </si>
  <si>
    <t>Z5A1419CA6</t>
  </si>
  <si>
    <t>Manutenzione automezzi – Rottamazione autoveicolo</t>
  </si>
  <si>
    <t>180,00</t>
  </si>
  <si>
    <t>ZD4167E10A</t>
  </si>
  <si>
    <t>Manutenzione automezzi – Riparazione pneumatici</t>
  </si>
  <si>
    <t>67,10</t>
  </si>
  <si>
    <t>ZAD136CAA5</t>
  </si>
  <si>
    <t>Manutenzione automezzi – Riparazioni varie autocarro, tagliando controllo</t>
  </si>
  <si>
    <t>1.079,92</t>
  </si>
  <si>
    <t>Z45133A9C93</t>
  </si>
  <si>
    <t>Manutenzione automezzi – Riparazione macchina traccialinee per segnaletica oriz.</t>
  </si>
  <si>
    <t>334,89</t>
  </si>
  <si>
    <t>ZBB14E11C9</t>
  </si>
  <si>
    <t>Manutenzione automezzi – Sostituzione vetro autovettura</t>
  </si>
  <si>
    <t>122,00</t>
  </si>
  <si>
    <t>Z2E15C282F</t>
  </si>
  <si>
    <t>Manutenzione automezzi – Riparazione autocarro Ape .</t>
  </si>
  <si>
    <t>118,47</t>
  </si>
  <si>
    <t>Z2B15FC7E1</t>
  </si>
  <si>
    <t>Manutenzione automezzi – Riparazione sterzo autocarro</t>
  </si>
  <si>
    <t>288,71</t>
  </si>
  <si>
    <t>Z2116C5038</t>
  </si>
  <si>
    <t>Manutenzione automezzi – Riparazioni varie e revisione Ape</t>
  </si>
  <si>
    <t>437,18</t>
  </si>
  <si>
    <t>Z8F12380C3</t>
  </si>
  <si>
    <t>Manutenzione impianti semaforici territorio comunale</t>
  </si>
  <si>
    <t>197,00</t>
  </si>
  <si>
    <t>ZE1163B5DF</t>
  </si>
  <si>
    <t>Manutenzione impianti semaforici – Riparazione pulsantiere</t>
  </si>
  <si>
    <t>549,00</t>
  </si>
  <si>
    <t>ZA5137DDF6</t>
  </si>
  <si>
    <t>796,00</t>
  </si>
  <si>
    <t>Z261606E31</t>
  </si>
  <si>
    <t>939,40</t>
  </si>
  <si>
    <t>Z0916D903F</t>
  </si>
  <si>
    <t>Manutenzione varie (avvitatore per impianti semaforici)</t>
  </si>
  <si>
    <t>259,98</t>
  </si>
  <si>
    <t>Z0217298A8</t>
  </si>
  <si>
    <t>Manutenzione impianti semaforici del territorio comunale</t>
  </si>
  <si>
    <t>583,16</t>
  </si>
  <si>
    <t>Z04177CDA7</t>
  </si>
  <si>
    <t>131,76</t>
  </si>
  <si>
    <t>590,00</t>
  </si>
  <si>
    <t>Z9412266C1</t>
  </si>
  <si>
    <t>Progetto mobilità sostenibile “casa-lavoro”</t>
  </si>
  <si>
    <t>435,24</t>
  </si>
  <si>
    <t>0</t>
  </si>
  <si>
    <t>Z6A142CA0B</t>
  </si>
  <si>
    <t>Servizio di trasporto tifosi ospiti partita calcio VIS Pesaro-Fano del 26/04/2015</t>
  </si>
  <si>
    <t>1.100,00</t>
  </si>
  <si>
    <t>Z5614D88C0</t>
  </si>
  <si>
    <t>Servizio di manutenzione e controllo parco biciclette comunali Bike sharing.</t>
  </si>
  <si>
    <t>750,00</t>
  </si>
  <si>
    <t>Lavori di ordinaria manutenzione della segnaletica stradale orizzontale e verticale. Intervento anno 2015.</t>
  </si>
  <si>
    <t>30.380,45</t>
  </si>
  <si>
    <t>Z82169E923</t>
  </si>
  <si>
    <t>Conferimento al dott. Ing. Cora Fattori di Fano incarico professionale per coordinamento sicurezza in esecuzione relativi ai lavori di ordinaria manutenzione della segnaletica stradale orizzontale e verticale. Intervento anno 2015.</t>
  </si>
  <si>
    <t>Z6913D4BC8</t>
  </si>
  <si>
    <t>Ulteriori servizi ausiliari di refezione scolastica</t>
  </si>
  <si>
    <t>Z2D129B629</t>
  </si>
  <si>
    <t>Servizio per trasporto pasti</t>
  </si>
  <si>
    <t>Z901398E92</t>
  </si>
  <si>
    <t>Servizio per trasporto pasti – sostituzione operatore</t>
  </si>
  <si>
    <t>6068035CE1</t>
  </si>
  <si>
    <t>servizio di linee scolastiche urbane ed extraurbane</t>
  </si>
  <si>
    <t>ZCC129B5E0</t>
  </si>
  <si>
    <t>Acquisto di prodotti di igiene e pulizia</t>
  </si>
  <si>
    <t>Z081398F2C</t>
  </si>
  <si>
    <t>ZE6160D101</t>
  </si>
  <si>
    <t>8750,21</t>
  </si>
  <si>
    <t>Z8B132511E</t>
  </si>
  <si>
    <t>Coordinamento fase educativa progetto europeo “mangia bene, cresci sano come un pesce”</t>
  </si>
  <si>
    <t>Z751325112</t>
  </si>
  <si>
    <t>Fornitura prodotti ittici progetto europeo “mangia bene, cresci sano come un pesce”</t>
  </si>
  <si>
    <t>29997,95</t>
  </si>
  <si>
    <t>Z7C16D6B97</t>
  </si>
  <si>
    <t>Servizio aggiuntivo di distribuzione pasti nelle scuole Vallato e D.Raggi</t>
  </si>
  <si>
    <t>ZCB1398EC9</t>
  </si>
  <si>
    <t>Riparazione e manutenzione automezzi</t>
  </si>
  <si>
    <t>384,02</t>
  </si>
  <si>
    <t>Z891661593</t>
  </si>
  <si>
    <t>217,07</t>
  </si>
  <si>
    <t>Riparazione attrezzature ed elettrodomestici per refezione scolastica</t>
  </si>
  <si>
    <t>1229,51</t>
  </si>
  <si>
    <t>Servizio di affilatura coltelli</t>
  </si>
  <si>
    <t>Servizio di montaggio mensole</t>
  </si>
  <si>
    <t>Servizio di riparazione lavatrici per refezione scolastica</t>
  </si>
  <si>
    <t>368,85</t>
  </si>
  <si>
    <t>ZE617667E8</t>
  </si>
  <si>
    <t>Acquisto articoli di ferramenta per scuole dell'infanzia</t>
  </si>
  <si>
    <t>779,54</t>
  </si>
  <si>
    <t>Z341398E49</t>
  </si>
  <si>
    <t>Stampa di manifesti</t>
  </si>
  <si>
    <t>ZB914BC7E8</t>
  </si>
  <si>
    <t xml:space="preserve">Stampa di cedole librarie </t>
  </si>
  <si>
    <t>234,00</t>
  </si>
  <si>
    <t>Z65141B820</t>
  </si>
  <si>
    <t>Acquisto beni da consumo per scuole dell'infanzia</t>
  </si>
  <si>
    <t>Z7B144DC28</t>
  </si>
  <si>
    <t>Acquisto mixer audio per scuola dell'infanzia Manfrini</t>
  </si>
  <si>
    <t>Z2A160C87E</t>
  </si>
  <si>
    <t>ZED1608088</t>
  </si>
  <si>
    <t>Acquisto di beni di consumo per uffici</t>
  </si>
  <si>
    <t>162,00</t>
  </si>
  <si>
    <t>Z091633705</t>
  </si>
  <si>
    <t>Manutenzioni varie nelle scuole dell'infanzia</t>
  </si>
  <si>
    <t>Z99166F67E</t>
  </si>
  <si>
    <t>Acquisto di contenitori per scuole comunali</t>
  </si>
  <si>
    <t>Z1B169AE00</t>
  </si>
  <si>
    <t>Z2D16D70C5</t>
  </si>
  <si>
    <t>Acquisto apparecchio fax e accessori</t>
  </si>
  <si>
    <t>Z9B17AB45E</t>
  </si>
  <si>
    <t>Acquisto di cuscini per l'infanzia</t>
  </si>
  <si>
    <t>ZC217AB31D</t>
  </si>
  <si>
    <t>Acquisto di ciotole per progetto alimentare educativo</t>
  </si>
  <si>
    <t>ZC71763178</t>
  </si>
  <si>
    <t>Acquisto di libri didattici</t>
  </si>
  <si>
    <t>ZA8166B6E2</t>
  </si>
  <si>
    <t>Aggiornamento programma informatico</t>
  </si>
  <si>
    <t>Z77166BC4E</t>
  </si>
  <si>
    <t>Z3E17B2396</t>
  </si>
  <si>
    <t>E39D15003330004</t>
  </si>
  <si>
    <t>Acquisto arredi per asili nido</t>
  </si>
  <si>
    <t>Z8A17A2A71</t>
  </si>
  <si>
    <t>E39D15003290004</t>
  </si>
  <si>
    <t>57863116E3</t>
  </si>
  <si>
    <t xml:space="preserve">Affidamento  dei servizi di sostegno ad utenti diversamente abili e di integrazione dell'attività educativa mediante sostituzione del personale assente nei servizi alla prima infanzia e nelle scuole dell'infanzia comunali, per il periodo 1  settembre 2014  –  31 agosto 2017, con opzione per ulteriori due anni.  </t>
  </si>
  <si>
    <t>€ 668680.15</t>
  </si>
  <si>
    <t>ZE816D3E2F</t>
  </si>
  <si>
    <t xml:space="preserve">Integrazione al contratto rep. n. 38932 del 7 novembre  2014 per   l'affidamento della gestione dei servizi di sostegno ad utenti diversamente abili e di integrazione dell'attività educativa mediante sostituzione del personale assente nei servizi alla prima infanzia e nelle scuole dell'infanzia comunali, per il periodo 1 settembre 2014 – 31 agosto 2017. </t>
  </si>
  <si>
    <t>Affidamento dei servizi complementari e sussidiari dell'attività didattica per il periodo 1 gennaio 2015 - 31 dicembre 2017, con opzione per ulteriori due anni.</t>
  </si>
  <si>
    <t>01 PROCEDURA APERTA</t>
  </si>
  <si>
    <t>Integrazione al contratto rep. n. 38941 del 18 marzo 2015 per   l'affidamento dei servizi complementari e sussidiari dell'attività didattica.        Periodo   1 gennaio 2015 – 31dicembre 2017.</t>
  </si>
  <si>
    <t>Affidamento della gestione del Nido di Infanzia "Il Grillo" e "Centri ricreativi estivi 3 - 6 anni". Dal 01-09-2010 al 31-08-2016.</t>
  </si>
  <si>
    <t>€.565.584,96         €.41.800,00</t>
  </si>
  <si>
    <t>Z38159BA52</t>
  </si>
  <si>
    <t>Acquisto materiale didattico-libri per le scuole dell'infanzia e asili nido.</t>
  </si>
  <si>
    <t>08-AFFIDAMENTO IN ECONOMIA - COTTIMO FIDUCIARIO</t>
  </si>
  <si>
    <t>Z7B15A16E5</t>
  </si>
  <si>
    <t>Acquisto di materiale didattico e da consumo per le scuole dell'infanzia e asili nido.</t>
  </si>
  <si>
    <t>ZAA1656042</t>
  </si>
  <si>
    <t>Servizi Educativi Sviluppo Sostenibile</t>
  </si>
  <si>
    <t>acquisto beni  per CREMI acquisto materiale cancelleria</t>
  </si>
  <si>
    <t>Z45174419C</t>
  </si>
  <si>
    <t xml:space="preserve"> acquisto beni  per CREMI acquisto strumenti musicali</t>
  </si>
  <si>
    <t>ZC516306AA</t>
  </si>
  <si>
    <t xml:space="preserve"> servizi CREMI mediazione interculturale </t>
  </si>
  <si>
    <t>Z4316306EC</t>
  </si>
  <si>
    <t>Z8D1630742</t>
  </si>
  <si>
    <t>Z0516305E6</t>
  </si>
  <si>
    <t>Z6016304EF</t>
  </si>
  <si>
    <t>ZD416462DA</t>
  </si>
  <si>
    <t>ZA91596129</t>
  </si>
  <si>
    <t xml:space="preserve"> servizi CREMI sostegno scolastico L2</t>
  </si>
  <si>
    <t>ZEE172047C</t>
  </si>
  <si>
    <t xml:space="preserve"> servizi CREMI sostegno scolastico L.R.2/98</t>
  </si>
  <si>
    <t>Z3517203A5</t>
  </si>
  <si>
    <t>ZBB172037C</t>
  </si>
  <si>
    <t>Z7717203C9</t>
  </si>
  <si>
    <t>ZAE17203E7</t>
  </si>
  <si>
    <t>Z6E1610FC4</t>
  </si>
  <si>
    <t>acquisto beni  Casa Cecchi-acquisto materiale didattico</t>
  </si>
  <si>
    <t>Z8116EA1C9</t>
  </si>
  <si>
    <t>Z3615F0D9D</t>
  </si>
  <si>
    <t>acquisto beni   Casa Cecchi-acquisto zainetti</t>
  </si>
  <si>
    <t>Z7F15FEF30</t>
  </si>
  <si>
    <t xml:space="preserve"> servizi Casa Cecchi- laboratorio didattico</t>
  </si>
  <si>
    <t>Z3415FEE95</t>
  </si>
  <si>
    <t>Z4515FEE3E</t>
  </si>
  <si>
    <t>Z2B15FEF19</t>
  </si>
  <si>
    <t>Z4215FEE6F</t>
  </si>
  <si>
    <t>Z1315FEE83</t>
  </si>
  <si>
    <t>05/102015</t>
  </si>
  <si>
    <t>DA LIQUIDARE</t>
  </si>
  <si>
    <t>ZB4168BED3</t>
  </si>
  <si>
    <t>ZE41648399</t>
  </si>
  <si>
    <t xml:space="preserve"> servizi Casa Cecchi-sistemazione arredi</t>
  </si>
  <si>
    <t>ZE616D9BC5</t>
  </si>
  <si>
    <t>Z57173243E</t>
  </si>
  <si>
    <t>acquisto beni LABTER -fornitura gadget per consiglio dei Bambini</t>
  </si>
  <si>
    <t>Z1A16BCCE9</t>
  </si>
  <si>
    <t>acquisto beni LABTER -fornitura materiale didattico</t>
  </si>
  <si>
    <t>ZD8173D91A</t>
  </si>
  <si>
    <t>acquisto beni LABTER -fornitura ferramenta</t>
  </si>
  <si>
    <t>Z8D130B6D7</t>
  </si>
  <si>
    <t>Z7E130B6B8</t>
  </si>
  <si>
    <t>servizi LABTER- oneri per manifestazione</t>
  </si>
  <si>
    <t>ZF5130B08E</t>
  </si>
  <si>
    <t>servizi LABTER-servizio Banda</t>
  </si>
  <si>
    <t>ZC11467B22</t>
  </si>
  <si>
    <t>servizi LABTER-gestione Città da giocare 2015</t>
  </si>
  <si>
    <t>Z8213E817C</t>
  </si>
  <si>
    <t>servizi LABTER-prestazione servizi</t>
  </si>
  <si>
    <t>ZF415DF086</t>
  </si>
  <si>
    <t xml:space="preserve">servizi LABTER-prestazione servizi </t>
  </si>
  <si>
    <t>ZB21760D6A</t>
  </si>
  <si>
    <t>servizi LABTER-gestione Mercatino di Natale 2015</t>
  </si>
  <si>
    <t>Z42174FE08</t>
  </si>
  <si>
    <t>ZA415D4202</t>
  </si>
  <si>
    <t>ZB115948D8</t>
  </si>
  <si>
    <t>Z48166AABB7</t>
  </si>
  <si>
    <t>SERVIZI EDUCATIVI</t>
  </si>
  <si>
    <t>FORNITURA LIBRI DI TESTO AGLI ALUNNI DELLA SCUOLA PRIMARIA</t>
  </si>
  <si>
    <t>ZED16C38C4</t>
  </si>
  <si>
    <t>ZE7168BCE2</t>
  </si>
  <si>
    <t>09/11/2015</t>
  </si>
  <si>
    <t>Z3316CED0B</t>
  </si>
  <si>
    <t>ZC416FD129</t>
  </si>
  <si>
    <t>Z6316D7E58</t>
  </si>
  <si>
    <t>Z0116B2C3D</t>
  </si>
  <si>
    <t>ZB7171066D</t>
  </si>
  <si>
    <t>ZD8172347B</t>
  </si>
  <si>
    <t>Z5416EB508</t>
  </si>
  <si>
    <t>19/11/2015</t>
  </si>
  <si>
    <t>Z0B1723713</t>
  </si>
  <si>
    <t>Z2217347F6</t>
  </si>
  <si>
    <t>ZAC173D70C</t>
  </si>
  <si>
    <t>Z231760F12</t>
  </si>
  <si>
    <t>ZE7169E20B</t>
  </si>
  <si>
    <t>ZAB178CF6D</t>
  </si>
  <si>
    <t>Z5B17ADFE8</t>
  </si>
  <si>
    <t>Z141783ECC</t>
  </si>
  <si>
    <t>Z3317A16EA</t>
  </si>
  <si>
    <t>Z8E175FFCA</t>
  </si>
  <si>
    <t>Z4D17B51CA</t>
  </si>
  <si>
    <t>Z4B1747636</t>
  </si>
  <si>
    <t>12/012016</t>
  </si>
  <si>
    <t>ZDB16823A3</t>
  </si>
  <si>
    <t>Z5217BE14E</t>
  </si>
  <si>
    <t>Z211251671</t>
  </si>
  <si>
    <t>SERVIZI POSTE PER SPEDIZIONE BOLLETTINI</t>
  </si>
  <si>
    <t>4219,40</t>
  </si>
  <si>
    <t>ZEC15AB3D5</t>
  </si>
  <si>
    <t>E39D15002420004</t>
  </si>
  <si>
    <t>Settore 7° Servizi Educativi</t>
  </si>
  <si>
    <t>Acquisto di arredi per la scuola primaria e secondaria di primo grado. Attivazione procedure selezione contraente per acquisizione beni in economia</t>
  </si>
  <si>
    <t>Affidamento in economia -cottimo fiduciario</t>
  </si>
  <si>
    <t>€.16.425,60 IVA esclusa</t>
  </si>
  <si>
    <t>Z1C1709DE6</t>
  </si>
  <si>
    <t>Proroga del servizio di manutenzione dell'ascensore istallato nella scuola primaria "F.Gentile"</t>
  </si>
  <si>
    <t>Affidamento in economia -affidamento diretto</t>
  </si>
  <si>
    <t>€ 58,20 IVA esclusa</t>
  </si>
  <si>
    <t>ZD41704A26</t>
  </si>
  <si>
    <t>Approvazionedi spesa e prenotazione dell'impegno per la manutenzione straordinaria del montacarichi-passavivande  cucina centralizzata "F.Corridoni"</t>
  </si>
  <si>
    <t>€ 630,00 IVA esclusa</t>
  </si>
  <si>
    <t>Z9D173F166</t>
  </si>
  <si>
    <t>POLIZIA LOCALE</t>
  </si>
  <si>
    <t>MANUTENZIONE CANCELLO CARRABILE GARAGE</t>
  </si>
  <si>
    <t>Z1C173F2E8</t>
  </si>
  <si>
    <t>MANUTENZIONE  ASPIRATORI SALA RIUNIONI</t>
  </si>
  <si>
    <t>Z17173FC58</t>
  </si>
  <si>
    <t>MANUTENZIONE  TECA PORTA GONFALONE E MENSOLE</t>
  </si>
  <si>
    <t>ZD2173FAC8</t>
  </si>
  <si>
    <t>SOSTITUZIONE INSEGNA POLIZIA LOCALE</t>
  </si>
  <si>
    <t>Z8E173FF01</t>
  </si>
  <si>
    <t>TARGA PER VEICOLO A TRAZIONE ANIMALE</t>
  </si>
  <si>
    <t>ZF81649D94</t>
  </si>
  <si>
    <t>INTERVENTO TELECAMERE INTERNE</t>
  </si>
  <si>
    <t>99,00</t>
  </si>
  <si>
    <t>Z011649DAD</t>
  </si>
  <si>
    <t>ASSISTENZA TECNICA VIDEOSORVEGLIANZA</t>
  </si>
  <si>
    <t>1386,25</t>
  </si>
  <si>
    <t>ZEE15C37A8</t>
  </si>
  <si>
    <t>RIPARAZIONE AUTOVELOX</t>
  </si>
  <si>
    <t>5100.00</t>
  </si>
  <si>
    <t>Z701522175</t>
  </si>
  <si>
    <t>CONTROLLO METROLOGICO APP. ELETTRONICHE</t>
  </si>
  <si>
    <t>ZF714E4541</t>
  </si>
  <si>
    <t>RIPARAZIONE AUTOVELOX 105 SE</t>
  </si>
  <si>
    <t>690,00</t>
  </si>
  <si>
    <t>ZD614CD291</t>
  </si>
  <si>
    <t>TARATURA ETILOMETRO  PRECURSORE</t>
  </si>
  <si>
    <t>105,00</t>
  </si>
  <si>
    <t>Z7B14CD28D</t>
  </si>
  <si>
    <t>TARATURA STRUMENTAZIONE ELETTRONICA</t>
  </si>
  <si>
    <t>700,00</t>
  </si>
  <si>
    <t>Z5314CD28E</t>
  </si>
  <si>
    <t>REVISIONE TELELASER</t>
  </si>
  <si>
    <t>560,00</t>
  </si>
  <si>
    <t>Z4D12E77B4</t>
  </si>
  <si>
    <t>MANUTENZIONE  IMP. RADIO RICETRASMITTENTI</t>
  </si>
  <si>
    <t>796,50</t>
  </si>
  <si>
    <t>ZF41267479</t>
  </si>
  <si>
    <t>INSTALLAZIONE VIDEOSORVEGLIANZA STAZIONE FF.SS</t>
  </si>
  <si>
    <t>5648,99</t>
  </si>
  <si>
    <t>(GARA SU MEPA)</t>
  </si>
  <si>
    <t>Z311776420</t>
  </si>
  <si>
    <t>RIPARAZIONE MEZZI IN USO ALLA POLIZIA LOCALE</t>
  </si>
  <si>
    <t>1639,34</t>
  </si>
  <si>
    <t>ZBA156D1E3</t>
  </si>
  <si>
    <t>1712,86</t>
  </si>
  <si>
    <t>ZC2156D215</t>
  </si>
  <si>
    <t>PNEUMATICI PER VEICOLI IN USO ALLA P.L.</t>
  </si>
  <si>
    <t>424,39</t>
  </si>
  <si>
    <t>ZE0156D253</t>
  </si>
  <si>
    <t>RIPARAZIONE SCOOTER IN USO ALLA P.L.</t>
  </si>
  <si>
    <t>318,03</t>
  </si>
  <si>
    <t>ZCA17065D9</t>
  </si>
  <si>
    <t>145,23</t>
  </si>
  <si>
    <t>Z4F14B1C30</t>
  </si>
  <si>
    <t>4748,69</t>
  </si>
  <si>
    <t>ZF914B1CE8</t>
  </si>
  <si>
    <t xml:space="preserve">MANUTENZIONE  PNEUMATICI </t>
  </si>
  <si>
    <t>129,85</t>
  </si>
  <si>
    <t>Z0914B1CEE</t>
  </si>
  <si>
    <t>TAGLIANDO MOTOCICLI</t>
  </si>
  <si>
    <t>263,00</t>
  </si>
  <si>
    <t>Z47170719A</t>
  </si>
  <si>
    <t>MANUETNZIONE PARCO VELOCIPEDI IN USO ALLA P.L.</t>
  </si>
  <si>
    <t>159,26</t>
  </si>
  <si>
    <t>Z7D153BDD1</t>
  </si>
  <si>
    <t>496,44</t>
  </si>
  <si>
    <t>ZC212EA301</t>
  </si>
  <si>
    <t>2265,05</t>
  </si>
  <si>
    <t>ZCC16FD933</t>
  </si>
  <si>
    <t>ESERCITAZIONE POLIGONO DI TIRO</t>
  </si>
  <si>
    <t>CANONE PONTE RADIO</t>
  </si>
  <si>
    <t>2105,00</t>
  </si>
  <si>
    <t>Z661528F84</t>
  </si>
  <si>
    <t>RIMOZIONE CARTELLI PUBBLICITARI ABUSIVI</t>
  </si>
  <si>
    <t>173,18</t>
  </si>
  <si>
    <t>RIMOZIONE VEICOLI 1° TRIMESTRE 2015</t>
  </si>
  <si>
    <t>1708,94</t>
  </si>
  <si>
    <t>RIMOZIONE VEICOLI 2° TRIMESTRE 2015</t>
  </si>
  <si>
    <t>2804,75</t>
  </si>
  <si>
    <t>RIMOZIONE VEICOLI 3° TRIMESTRE 2015</t>
  </si>
  <si>
    <t>4223,98</t>
  </si>
  <si>
    <t>RIMOZIONE VEICOLI 4° TRIMESTRE 2015</t>
  </si>
  <si>
    <t>Z661682861</t>
  </si>
  <si>
    <t>AGGI SU RISCOSSIONI COATTIVE – DOMANDA 2993 DEL 26/06/2015</t>
  </si>
  <si>
    <t>7219,09</t>
  </si>
  <si>
    <t>AGGI SU RISCOSSIONI COATTIVE – DOMANDA 3161 DEL 07/09/2015</t>
  </si>
  <si>
    <t>8246,39</t>
  </si>
  <si>
    <t>053319459A</t>
  </si>
  <si>
    <t>AGGIO SORIT – PERIODO GENNAIO 2015</t>
  </si>
  <si>
    <t>2013,61</t>
  </si>
  <si>
    <t>AGGIO SORIT – PERIODO FEBBRAIO 2015</t>
  </si>
  <si>
    <t>1370,71</t>
  </si>
  <si>
    <t>AGGIO SORIT – PERIODO MAGGIO 2015</t>
  </si>
  <si>
    <t>871,13</t>
  </si>
  <si>
    <t>Z771330022</t>
  </si>
  <si>
    <t>CONSULTAZIONE ARCHIVIO VEICOLI RUBATI</t>
  </si>
  <si>
    <t>516,47</t>
  </si>
  <si>
    <t>CONSULTAZIONE BANCA DATI ACI-PRA</t>
  </si>
  <si>
    <t>513,97</t>
  </si>
  <si>
    <t>CONSULTAZIONE BANCA DATI MCTC 1° TRIMESTRE</t>
  </si>
  <si>
    <t>1275,59</t>
  </si>
  <si>
    <t>CONSULTAZIONE BANCA DATI MCTC CANONE ANNUO</t>
  </si>
  <si>
    <t>1195,20</t>
  </si>
  <si>
    <t>CONSULTAZIONE BANCA DATI MCTC 3° TRIMESTRE</t>
  </si>
  <si>
    <t>2106,22</t>
  </si>
  <si>
    <t>CONSULTAZIONE BANCA DATI MCTC 2° TRIMESTRE</t>
  </si>
  <si>
    <t>1398,17</t>
  </si>
  <si>
    <t>ZAB171653D</t>
  </si>
  <si>
    <t>ACQUISTO MANIFESTI</t>
  </si>
  <si>
    <t>68,82</t>
  </si>
  <si>
    <t>SERVIZIO DI GESTIONE DEL PROCEDIMENTO SANZIONATORIO</t>
  </si>
  <si>
    <t>2488,90</t>
  </si>
  <si>
    <t>SERVIZIO DI GESTIONE DEL PROCEDIMENTO SANZIONATORIO – AGOSTO 2015</t>
  </si>
  <si>
    <t>4922,88</t>
  </si>
  <si>
    <t xml:space="preserve">SERVIZIO DI GESTIONE DEL PROCEDIMENTO SANZIONATORIO – IVA </t>
  </si>
  <si>
    <t>1083,03</t>
  </si>
  <si>
    <t>1820,20</t>
  </si>
  <si>
    <t>0471311A21</t>
  </si>
  <si>
    <t>8272,75</t>
  </si>
  <si>
    <t>14743,45</t>
  </si>
  <si>
    <t>1006,30</t>
  </si>
  <si>
    <t>914,83</t>
  </si>
  <si>
    <t>4158,32</t>
  </si>
  <si>
    <t>3576,79</t>
  </si>
  <si>
    <t>3296,03</t>
  </si>
  <si>
    <t>1512,02</t>
  </si>
  <si>
    <t>1723,70</t>
  </si>
  <si>
    <t>48,23</t>
  </si>
  <si>
    <t>2303/2015</t>
  </si>
  <si>
    <t>219,23</t>
  </si>
  <si>
    <t>1176,10</t>
  </si>
  <si>
    <t>6301152320</t>
  </si>
  <si>
    <t>FORNITURA ENERGIA ELETTRICA</t>
  </si>
  <si>
    <t>674,687</t>
  </si>
  <si>
    <t>1686,17</t>
  </si>
  <si>
    <t>441,73</t>
  </si>
  <si>
    <t>63041350C7</t>
  </si>
  <si>
    <t>1212,87</t>
  </si>
  <si>
    <t>25,13</t>
  </si>
  <si>
    <t>0005453481</t>
  </si>
  <si>
    <t>289,58</t>
  </si>
  <si>
    <t>1695,11</t>
  </si>
  <si>
    <t>Z2B17A3EEB</t>
  </si>
  <si>
    <t>MANUETNZIONE TENDE LOCALI P.L.</t>
  </si>
  <si>
    <t>ZCE17493A3</t>
  </si>
  <si>
    <t>STAMPE PER ATTI DI P.G.</t>
  </si>
  <si>
    <t>ZBF1737051</t>
  </si>
  <si>
    <t>FOTOTESSERE PER AG. ED UFF.LI DI P.L.</t>
  </si>
  <si>
    <t>Z70113A84DE</t>
  </si>
  <si>
    <t>ZF617B9EB7</t>
  </si>
  <si>
    <t>FORNITURA TORCIA ELETTRICA</t>
  </si>
  <si>
    <t>Z961768A3B</t>
  </si>
  <si>
    <t>FORNITURA GIUBBOTTI ANTIPROIETTILI</t>
  </si>
  <si>
    <t>Z97171A18A</t>
  </si>
  <si>
    <t>FORNITURA PRONTUARI C.D.S.</t>
  </si>
  <si>
    <t>Z6216517E8</t>
  </si>
  <si>
    <t>FORNITURA TENDE PER UFFICI</t>
  </si>
  <si>
    <t>Z0C1517C42</t>
  </si>
  <si>
    <t>CONDIZIONATORI PORTATILI PER UFFICI</t>
  </si>
  <si>
    <t>Z7213A36F8</t>
  </si>
  <si>
    <t>ACQUISTO CANCELLERIA SPECIALISTICA PER P.L.</t>
  </si>
  <si>
    <t>390,00</t>
  </si>
  <si>
    <t>ZA11737013</t>
  </si>
  <si>
    <t>ARTICOLI DI FERRAMENTA PIU' DUPLICATI CHIAVI</t>
  </si>
  <si>
    <t>Z1B1537F20</t>
  </si>
  <si>
    <t>CALCOLATRICE PIU' CANCELLERIA</t>
  </si>
  <si>
    <t>69,00</t>
  </si>
  <si>
    <t>ZE01543896</t>
  </si>
  <si>
    <t>ACQUISTO MINUTERIE C/O CENTRO FERRAMENTA</t>
  </si>
  <si>
    <t>70,66</t>
  </si>
  <si>
    <t>Z2D14C2689</t>
  </si>
  <si>
    <t>ACQUISTO BENI DI CONSUMO C/O CENTRO FERRAMENTA</t>
  </si>
  <si>
    <t>283,03</t>
  </si>
  <si>
    <t>Z0E133EC8F</t>
  </si>
  <si>
    <t>ACQUISTO PLASTIFICATRICE</t>
  </si>
  <si>
    <t>46,72</t>
  </si>
  <si>
    <t>ZEE13239CC</t>
  </si>
  <si>
    <t>ACQUSTO BENI PER LA P.M. - PRONTUARI</t>
  </si>
  <si>
    <t>1007,50</t>
  </si>
  <si>
    <t>Z751768B24</t>
  </si>
  <si>
    <t>SPESE DI GESTIONE DEL PARCO MEZZI IN DOTAZIONE AI SERVIZII DI P.L. - ACQUISTO BENI DI CONSUMO</t>
  </si>
  <si>
    <t>Z021675614</t>
  </si>
  <si>
    <t>SMONTAGGI E RIMONTAGGI GOMME SU AUTOVETTURE DEL PARCO MEZZI DELLA P.L.</t>
  </si>
  <si>
    <t>55,15</t>
  </si>
  <si>
    <t>Z0D1332250</t>
  </si>
  <si>
    <t>FORNITURA DI GAS METANO PER FIAT DOBLO' IN UNO ALLA P.L.</t>
  </si>
  <si>
    <t>272,71</t>
  </si>
  <si>
    <t>ZBE178EA1E</t>
  </si>
  <si>
    <t>E39D15003280004</t>
  </si>
  <si>
    <t>ACQUISTO BENI DUE AUTOMEZZI PER LA POLIZIA LOCALE</t>
  </si>
  <si>
    <t>Z09179A69B</t>
  </si>
  <si>
    <t>ACQUSTO VESTIARIO DI SERVIZIO  PER IL PERSONALE DI P.L. NUOVA DIVISA  IN BASE ALLA LEGGE REGIONALE</t>
  </si>
  <si>
    <t>Z65170284F</t>
  </si>
  <si>
    <t>ACQUISTO PER IL VESTIARIO DI SERVIZIO DEL PERSONALE DI P.L. - BENI DI CONSUMO</t>
  </si>
  <si>
    <t>ZD2166DBB2</t>
  </si>
  <si>
    <t>ACQUISTO CAPI DI VESTIARIO PER IL PERSONALE DI P.L. ANNO 2015 – COMPLETAMENTO NUOVA DIVISA REGIONALE – GIACCHE A VENTO</t>
  </si>
  <si>
    <t>Z7B151A4F6</t>
  </si>
  <si>
    <t>ACQUISTO CAPI DI VESTIARIO PER IL PERSONALE DI P.L. A TEMPO DETERMINATO</t>
  </si>
  <si>
    <t>730,50</t>
  </si>
  <si>
    <t>ZA7151FCEA</t>
  </si>
  <si>
    <t>2564,50</t>
  </si>
  <si>
    <t>6528920B37</t>
  </si>
  <si>
    <t>E39D15003350004</t>
  </si>
  <si>
    <t>FORNITURA ED INSTALLAZIONE SISTEMA VIDEOSORVEGLIANZA INTEGRATA</t>
  </si>
  <si>
    <t>CodiceFiscale</t>
  </si>
  <si>
    <t>RagioneSociale</t>
  </si>
  <si>
    <t>Raggruppamento</t>
  </si>
  <si>
    <t>Ruolo</t>
  </si>
  <si>
    <t>Partecipante</t>
  </si>
  <si>
    <t>Aggiudicatario</t>
  </si>
  <si>
    <t>Colore</t>
  </si>
  <si>
    <t>01453380410</t>
  </si>
  <si>
    <t>AUTOSERVICCES S.r.l. di Truffa Simonetta</t>
  </si>
  <si>
    <t>S</t>
  </si>
  <si>
    <t>02182570396</t>
  </si>
  <si>
    <t>RICCI S.r.l. Forniture Alimentari</t>
  </si>
  <si>
    <t>6081874930</t>
  </si>
  <si>
    <t>00880590419</t>
  </si>
  <si>
    <t>CIMAS S.r.l.</t>
  </si>
  <si>
    <t>3608254963</t>
  </si>
  <si>
    <t>00417600673</t>
  </si>
  <si>
    <t xml:space="preserve">CISA APPALTI di De Iuliis Remo e C. S.a.s. </t>
  </si>
  <si>
    <t>01591590672</t>
  </si>
  <si>
    <t xml:space="preserve">MAR APPALTI S.r.l. </t>
  </si>
  <si>
    <t>00379590417</t>
  </si>
  <si>
    <t xml:space="preserve">TKV Società Cooperativa Sociale </t>
  </si>
  <si>
    <t>01231560416</t>
  </si>
  <si>
    <t xml:space="preserve">TALLEVI GENIO S.n.c. di Tallevi Fabio &amp; C. </t>
  </si>
  <si>
    <t>00312450414</t>
  </si>
  <si>
    <t>TIQUARANTUNO B Società Cooperativa Sociale</t>
  </si>
  <si>
    <t>00124140211</t>
  </si>
  <si>
    <t>DUSSMANN SERVICE S.r.l.</t>
  </si>
  <si>
    <t>01917960187</t>
  </si>
  <si>
    <t xml:space="preserve">SERIST Servizi Ristorazione s.r.l. </t>
  </si>
  <si>
    <t>N</t>
  </si>
  <si>
    <t>00528200553</t>
  </si>
  <si>
    <t>ALL FOODS S.r.l.</t>
  </si>
  <si>
    <t>00353180391</t>
  </si>
  <si>
    <t xml:space="preserve">GEMOS Soc. Coop </t>
  </si>
  <si>
    <t>00311310379</t>
  </si>
  <si>
    <t xml:space="preserve">CAMST Società Cooperativa a r.l. </t>
  </si>
  <si>
    <t xml:space="preserve">N </t>
  </si>
  <si>
    <t>08746440018</t>
  </si>
  <si>
    <t xml:space="preserve">ELIOR RISTORAZIONE S.p.A. </t>
  </si>
  <si>
    <t>02195760422</t>
  </si>
  <si>
    <t xml:space="preserve">NEW STREET Soc. Coop. Sociale </t>
  </si>
  <si>
    <t>02416360424</t>
  </si>
  <si>
    <t xml:space="preserve">Segnaletica Vallesina dell'ing. Filippo Galli </t>
  </si>
  <si>
    <t>03829190655</t>
  </si>
  <si>
    <t>Segnaletica 3A  S.r.l.</t>
  </si>
  <si>
    <t>01156590422</t>
  </si>
  <si>
    <t xml:space="preserve">Delta Segnaletica S.r.l. </t>
  </si>
  <si>
    <t>00314600545</t>
  </si>
  <si>
    <t>Volpini e Donati S.a.s.</t>
  </si>
  <si>
    <t>6081925348</t>
  </si>
  <si>
    <t>01914840028</t>
  </si>
  <si>
    <t xml:space="preserve">Eurotrend Assistenza  S.c.r.l. </t>
  </si>
  <si>
    <t>00397830415</t>
  </si>
  <si>
    <t xml:space="preserve">BOSCARINI COSTRUZIONI S.r.l. </t>
  </si>
  <si>
    <t xml:space="preserve">00205160427
</t>
  </si>
  <si>
    <t xml:space="preserve">TORELLI DOTTORI S.p.A. </t>
  </si>
  <si>
    <t xml:space="preserve">02835590544
</t>
  </si>
  <si>
    <t xml:space="preserve">MAMMOLI EDILIZIA S.r.l. </t>
  </si>
  <si>
    <t xml:space="preserve">01230780411
</t>
  </si>
  <si>
    <t xml:space="preserve">VERNARECCI ROMANO E C. S.n.c. </t>
  </si>
  <si>
    <t xml:space="preserve">01106130410
</t>
  </si>
  <si>
    <t>GUIDI GIOVANNI S.r.l.</t>
  </si>
  <si>
    <t xml:space="preserve">02233350418
</t>
  </si>
  <si>
    <t xml:space="preserve">COSTRUZIONI ING. PERFETTI S.r.l. </t>
  </si>
  <si>
    <t xml:space="preserve">01231130400
</t>
  </si>
  <si>
    <t xml:space="preserve">PESARESI GIUSEPPE S.p.A. </t>
  </si>
  <si>
    <t xml:space="preserve">02510850411
</t>
  </si>
  <si>
    <t xml:space="preserve">LAURENTINA GRUPPO SABBATINI S.r.l. </t>
  </si>
  <si>
    <t xml:space="preserve">01313930412
</t>
  </si>
  <si>
    <t>FABBRI COSTRUZIONI S.r.l.</t>
  </si>
  <si>
    <t xml:space="preserve">00222230534
</t>
  </si>
  <si>
    <t xml:space="preserve">LAURENTI MARINO S.a.s. Di Laurenti Marino &amp; C. </t>
  </si>
  <si>
    <t xml:space="preserve">00982160426
</t>
  </si>
  <si>
    <t xml:space="preserve">MENTUCCI ALDO S.r.l. </t>
  </si>
  <si>
    <t xml:space="preserve">01415040417
</t>
  </si>
  <si>
    <t>C.O.G.E.S. S.r.l.</t>
  </si>
  <si>
    <t xml:space="preserve">01490180542
</t>
  </si>
  <si>
    <t xml:space="preserve">C.M.M. S.n.c. Di Monaldi &amp; C. </t>
  </si>
  <si>
    <t xml:space="preserve">01231560416
</t>
  </si>
  <si>
    <t xml:space="preserve">TALLEVI GENIO S.n.c. Di Tallevi Fabio &amp; C. </t>
  </si>
  <si>
    <t xml:space="preserve">01005490410
</t>
  </si>
  <si>
    <t xml:space="preserve">BALDUCCI G &amp; N S.n.c. di Balducci geom. Giovambattista &amp; C. </t>
  </si>
  <si>
    <t xml:space="preserve">00942910415
</t>
  </si>
  <si>
    <t xml:space="preserve">SOCIETA' ADRIATICA di Vitali &amp; Petrucci S.r.l. </t>
  </si>
  <si>
    <t>GDRLFR48A07B352Q</t>
  </si>
  <si>
    <t>GUIDARELLI GEOM. LANFRANCO</t>
  </si>
  <si>
    <t xml:space="preserve">01200280426
</t>
  </si>
  <si>
    <t>CAV. ALDO ILARI S.n.c. di Ilari Sandro &amp; C.</t>
  </si>
  <si>
    <t xml:space="preserve">01112250418
</t>
  </si>
  <si>
    <t>C.M.T.T. Soc. Coop.</t>
  </si>
  <si>
    <t xml:space="preserve">02553720414
</t>
  </si>
  <si>
    <t xml:space="preserve">CASAVECCHIA LAVORI S.r.l. </t>
  </si>
  <si>
    <t xml:space="preserve">02454450418
</t>
  </si>
  <si>
    <t>PRETELLI S.r.l.</t>
  </si>
  <si>
    <t xml:space="preserve">00100230416
</t>
  </si>
  <si>
    <t xml:space="preserve">NUOVA COOPERATIVA SELCIATORI P.C. A r.l. </t>
  </si>
  <si>
    <t xml:space="preserve">00675940415
</t>
  </si>
  <si>
    <t xml:space="preserve">COSTRUZIONI NASONI S.r.l. </t>
  </si>
  <si>
    <t xml:space="preserve">02561120417
</t>
  </si>
  <si>
    <t>MAFFEI COSTRUZIONI S.r.l.</t>
  </si>
  <si>
    <t xml:space="preserve">01563040516
</t>
  </si>
  <si>
    <t xml:space="preserve">LUCOS S.r.l. </t>
  </si>
  <si>
    <t xml:space="preserve">02252540410
</t>
  </si>
  <si>
    <t xml:space="preserve">RICCARDI COSTRUZIONI S.r.l. </t>
  </si>
  <si>
    <t xml:space="preserve">02478480417
</t>
  </si>
  <si>
    <t>NUOVA COSTRUZIONI CAMPITELLI S.r.l.</t>
  </si>
  <si>
    <t>02264830411</t>
  </si>
  <si>
    <t xml:space="preserve">EDIL SI.SA.  S.n.c. </t>
  </si>
  <si>
    <t>00331300400</t>
  </si>
  <si>
    <t>ELMI  S.r.l.</t>
  </si>
  <si>
    <t>04098690409</t>
  </si>
  <si>
    <t xml:space="preserve">EDIL STRADALE di Foschi Stefano &amp; C. S.a.s. </t>
  </si>
  <si>
    <t>02064970417</t>
  </si>
  <si>
    <t>GAMMA S.r.l.</t>
  </si>
  <si>
    <t>00163960271</t>
  </si>
  <si>
    <t xml:space="preserve">Lares Lavori di Restauro S.r.l. </t>
  </si>
  <si>
    <t>02446720415</t>
  </si>
  <si>
    <t>Consorzio Progetto Restauro</t>
  </si>
  <si>
    <t>01025150416</t>
  </si>
  <si>
    <t>Lancia S.r.l.</t>
  </si>
  <si>
    <t>BGNFNC61H16Z103E</t>
  </si>
  <si>
    <t xml:space="preserve">Bigini Franco </t>
  </si>
  <si>
    <t>02395530419</t>
  </si>
  <si>
    <t>Edilpierantoni S.r.l.</t>
  </si>
  <si>
    <t>01562720670</t>
  </si>
  <si>
    <t>ARMANDO DI ELEUTERIO S.r.l. Unipersonale</t>
  </si>
  <si>
    <t>0205160427</t>
  </si>
  <si>
    <t>01230780411</t>
  </si>
  <si>
    <t>01720960762</t>
  </si>
  <si>
    <t xml:space="preserve">VECCHIONE S.r.l. </t>
  </si>
  <si>
    <t>00100230416</t>
  </si>
  <si>
    <t>01563040516</t>
  </si>
  <si>
    <t xml:space="preserve">LUCOS  S.r.l. </t>
  </si>
  <si>
    <t>01250740519</t>
  </si>
  <si>
    <t xml:space="preserve">LAV.ES.MAT.I.  S.r.l. </t>
  </si>
  <si>
    <t>0522741206</t>
  </si>
  <si>
    <t xml:space="preserve">C.I.M.S.  Scrl </t>
  </si>
  <si>
    <t>02076770516</t>
  </si>
  <si>
    <t>CVC   S.r.l.</t>
  </si>
  <si>
    <t>CVLFNC28E27H730W</t>
  </si>
  <si>
    <t xml:space="preserve">IMPRESA COSTRUZIONI CAVALLO FRANCESCO </t>
  </si>
  <si>
    <t>01713060430</t>
  </si>
  <si>
    <t>MACCARI GIANCARLO COSTRUZIONI S.r.l.</t>
  </si>
  <si>
    <t>COSTRUZIONI STRADALI ARMANDO DI ELEUTERIO S.r.l.u.</t>
  </si>
  <si>
    <t>MNNLGN58R16F501X</t>
  </si>
  <si>
    <t>MANNOCCHI LUIGINO</t>
  </si>
  <si>
    <t>00683240410</t>
  </si>
  <si>
    <t xml:space="preserve"> LUCARELLI COSTRUZIONI S.r.l. </t>
  </si>
  <si>
    <t>00425570413</t>
  </si>
  <si>
    <t>CEM Costruzioni Edili Marotta</t>
  </si>
  <si>
    <t>01589120235</t>
  </si>
  <si>
    <t>ITALBETON  S.r.l.</t>
  </si>
  <si>
    <t>02382080410</t>
  </si>
  <si>
    <t>GM COSTRUZIONI S.r.l. Unipersonale</t>
  </si>
  <si>
    <t>01808960437</t>
  </si>
  <si>
    <t>ADRIATICA TECNOLOGIE S.r.l.</t>
  </si>
  <si>
    <t>02252540410</t>
  </si>
  <si>
    <t>02273940409</t>
  </si>
  <si>
    <t>BIGUZZI BRUNO &amp; C. s.n.c.</t>
  </si>
  <si>
    <t>EDIL STRADALE  di Foschi Stefano &amp; C. S.a.s.</t>
  </si>
  <si>
    <t>01990920546</t>
  </si>
  <si>
    <t>SOPRA IL MURO Società Cooperativa Sociale</t>
  </si>
  <si>
    <t>01824050544</t>
  </si>
  <si>
    <t>IL POLIEDRO Società Cooperativa Sociale</t>
  </si>
  <si>
    <t>02475340408</t>
  </si>
  <si>
    <t>C.S.R. Consorzio Sociale Romagnolo</t>
  </si>
  <si>
    <t xml:space="preserve">01231560416 </t>
  </si>
  <si>
    <t>01441000393</t>
  </si>
  <si>
    <t>Deltambiente Soc. Coop. Agr.</t>
  </si>
  <si>
    <t xml:space="preserve">01095850309
</t>
  </si>
  <si>
    <t>SPIGA S.r.l.</t>
  </si>
  <si>
    <t xml:space="preserve">02499550271
</t>
  </si>
  <si>
    <t>LA DRAGAGGI S.r.l.</t>
  </si>
  <si>
    <t xml:space="preserve">00926570946
</t>
  </si>
  <si>
    <t>IDRESIA INFRASTRUTTURE S.r.l.</t>
  </si>
  <si>
    <t xml:space="preserve">02606071203
</t>
  </si>
  <si>
    <t xml:space="preserve">ARENARIA S.r.l. </t>
  </si>
  <si>
    <t xml:space="preserve">01188850299
</t>
  </si>
  <si>
    <t xml:space="preserve">S.L.I.M.A.R.   S.r.l. </t>
  </si>
  <si>
    <t xml:space="preserve">00057760118
</t>
  </si>
  <si>
    <t xml:space="preserve">SOCIETA' EDILIZIA TIRRENA S.p.A. </t>
  </si>
  <si>
    <t xml:space="preserve">01594520270
</t>
  </si>
  <si>
    <t>LOCAPAL  S.r.l.</t>
  </si>
  <si>
    <t xml:space="preserve">02470870276
</t>
  </si>
  <si>
    <t>TIOZZO F.LLI E NIPOTE S.r.l.</t>
  </si>
  <si>
    <t xml:space="preserve">01997520307
</t>
  </si>
  <si>
    <t>ADRIACOS  S.r.l.</t>
  </si>
  <si>
    <t xml:space="preserve">02055950279
</t>
  </si>
  <si>
    <t>PASQUAL ZEMIRO S.r.l.</t>
  </si>
  <si>
    <t xml:space="preserve">02495500411
</t>
  </si>
  <si>
    <t xml:space="preserve">EDIL RENTAL GROUP S.r.l. </t>
  </si>
  <si>
    <t xml:space="preserve">03879180655
</t>
  </si>
  <si>
    <t>C.G.F.   S.r.l.</t>
  </si>
  <si>
    <t xml:space="preserve">
01200280426</t>
  </si>
  <si>
    <t xml:space="preserve">CAV. ALDO ILARI S.n.c. </t>
  </si>
  <si>
    <t>10257940435</t>
  </si>
  <si>
    <t>PROGECO  S.r.l.</t>
  </si>
  <si>
    <t xml:space="preserve">01234620639
</t>
  </si>
  <si>
    <t xml:space="preserve">IMECO IMPIANTI E COSTRUZIONI S.r.l. </t>
  </si>
  <si>
    <t xml:space="preserve">03776390639
</t>
  </si>
  <si>
    <t xml:space="preserve">S.G.C. Società Generale Costruzioni e Impianti </t>
  </si>
  <si>
    <t xml:space="preserve">
01189450412
</t>
  </si>
  <si>
    <t xml:space="preserve">IMPERFOGLIA S.r.l.  
</t>
  </si>
  <si>
    <t>01996190540</t>
  </si>
  <si>
    <t xml:space="preserve">BONDINI S.r.l. </t>
  </si>
  <si>
    <t xml:space="preserve">00447840356
</t>
  </si>
  <si>
    <t>C.F.C.  SOC. COOP</t>
  </si>
  <si>
    <t xml:space="preserve">00183200278
</t>
  </si>
  <si>
    <t xml:space="preserve">COOPERATIVA SAN MARTINO Società Cooperativa </t>
  </si>
  <si>
    <t xml:space="preserve">003521590277
</t>
  </si>
  <si>
    <t xml:space="preserve">ZETA  S.r.l. </t>
  </si>
  <si>
    <t xml:space="preserve"> 08411140588
</t>
  </si>
  <si>
    <t xml:space="preserve">INNOTEC  S.r.l. </t>
  </si>
  <si>
    <t xml:space="preserve">01848780274
</t>
  </si>
  <si>
    <t xml:space="preserve">ANESE  S .r.l. </t>
  </si>
  <si>
    <t xml:space="preserve">
02122020445
</t>
  </si>
  <si>
    <t xml:space="preserve">
I.C.M.   S.r.l.  </t>
  </si>
  <si>
    <t>06501321217</t>
  </si>
  <si>
    <t xml:space="preserve">F.T. COSTRUZIONI S.r.l. </t>
  </si>
  <si>
    <t xml:space="preserve">00348630278
</t>
  </si>
  <si>
    <t xml:space="preserve">F.LLI SCUTTARI DI SCUTTARI BENITO &amp; C. S.a.s. </t>
  </si>
  <si>
    <t xml:space="preserve">00282630276
</t>
  </si>
  <si>
    <t xml:space="preserve">LMD  S.p.A. </t>
  </si>
  <si>
    <t xml:space="preserve">02470850278
</t>
  </si>
  <si>
    <t>SOMIT  S.r.l.</t>
  </si>
  <si>
    <t xml:space="preserve">03422680276
</t>
  </si>
  <si>
    <t xml:space="preserve">NUOVA CO.ED.MAR.  S.r.l. </t>
  </si>
  <si>
    <t>00459560421</t>
  </si>
  <si>
    <t>Cooperativa Sociale COOSS MARCHE Onlus Società Cooperativa per azioni</t>
  </si>
  <si>
    <t>02606071203</t>
  </si>
  <si>
    <t xml:space="preserve">03948870401
</t>
  </si>
  <si>
    <t>MANTA COSTRUZIONI S.r.l.</t>
  </si>
  <si>
    <t xml:space="preserve">0224400068
</t>
  </si>
  <si>
    <t xml:space="preserve">EDIL NORD S.r.l. </t>
  </si>
  <si>
    <t xml:space="preserve">07969131007
</t>
  </si>
  <si>
    <t xml:space="preserve">GESTIONI AMBIENTALI S.r.l. </t>
  </si>
  <si>
    <t xml:space="preserve">01684790353
</t>
  </si>
  <si>
    <t>NIAL NIZZOLI  S.r.l.</t>
  </si>
  <si>
    <t xml:space="preserve">02859630549
</t>
  </si>
  <si>
    <t xml:space="preserve">ELLE EMME S.r.l. </t>
  </si>
  <si>
    <t xml:space="preserve">01047520398
</t>
  </si>
  <si>
    <t xml:space="preserve">ISOLFIN  S.p.A. </t>
  </si>
  <si>
    <t xml:space="preserve">02915980276
</t>
  </si>
  <si>
    <t xml:space="preserve">EUREKA  S.r.l. </t>
  </si>
  <si>
    <t xml:space="preserve">01372130425
</t>
  </si>
  <si>
    <t xml:space="preserve">SIMAM  S.p.A. </t>
  </si>
  <si>
    <t xml:space="preserve">01551990425
</t>
  </si>
  <si>
    <t xml:space="preserve">BRAVI S.r.l. </t>
  </si>
  <si>
    <t xml:space="preserve">06786170727
</t>
  </si>
  <si>
    <t>DIDACO s.r.l.</t>
  </si>
  <si>
    <t xml:space="preserve">  03666420165
</t>
  </si>
  <si>
    <t>TEKNOVA AMBIENTE  s.r.l.</t>
  </si>
  <si>
    <t xml:space="preserve">03002420168
</t>
  </si>
  <si>
    <t>AT s.r.l.</t>
  </si>
  <si>
    <t xml:space="preserve">01466740386
</t>
  </si>
  <si>
    <t>Tecnologie Industriali e Ambientali S.p.A.</t>
  </si>
  <si>
    <t xml:space="preserve">02242560411
</t>
  </si>
  <si>
    <t>Tribuecologi srl</t>
  </si>
  <si>
    <t xml:space="preserve">01115220533
</t>
  </si>
  <si>
    <t>Maremmana Ecologia s.r.l.</t>
  </si>
  <si>
    <t xml:space="preserve">00986730760
</t>
  </si>
  <si>
    <t xml:space="preserve">PELLICANO VERDE S.p.A. </t>
  </si>
  <si>
    <t xml:space="preserve">01818890160
</t>
  </si>
  <si>
    <t>ESSE  A3  S.r.l.</t>
  </si>
  <si>
    <t xml:space="preserve">02203680695
</t>
  </si>
  <si>
    <t>CERICOLA  S.r.l.</t>
  </si>
  <si>
    <t xml:space="preserve">02858680925
</t>
  </si>
  <si>
    <t xml:space="preserve">ECO.STE.MA.  S.r.l. </t>
  </si>
  <si>
    <t xml:space="preserve">00982330508
</t>
  </si>
  <si>
    <t xml:space="preserve">CICLAT VAL DI CECINA S.C. </t>
  </si>
  <si>
    <t xml:space="preserve">01270010398
</t>
  </si>
  <si>
    <t xml:space="preserve">NUOVA SAIMAR  S.r.l. </t>
  </si>
  <si>
    <t xml:space="preserve">00746550409
</t>
  </si>
  <si>
    <t xml:space="preserve">PROTEX ITALIA  S.p.A. </t>
  </si>
  <si>
    <t xml:space="preserve">01718680182
</t>
  </si>
  <si>
    <t xml:space="preserve">FIBRO SERVICE S.R.L.
</t>
  </si>
  <si>
    <t xml:space="preserve">00909980344
</t>
  </si>
  <si>
    <t xml:space="preserve">ISOMEC S.R.L.
</t>
  </si>
  <si>
    <t xml:space="preserve">02237610908
</t>
  </si>
  <si>
    <t xml:space="preserve">DEMOLTORRES DI BUSIA RAFFAELE
</t>
  </si>
  <si>
    <t xml:space="preserve">01315260503
</t>
  </si>
  <si>
    <t xml:space="preserve">EDILTECNA S.R.L.
</t>
  </si>
  <si>
    <t xml:space="preserve">01496450279
</t>
  </si>
  <si>
    <t xml:space="preserve">RIGATO SRL
</t>
  </si>
  <si>
    <t xml:space="preserve">04159580754
</t>
  </si>
  <si>
    <t xml:space="preserve"> ECOM SERVIZI AMBIENTALI S.r.l. </t>
  </si>
  <si>
    <t xml:space="preserve"> ECO.STE.MA.  S.r.l. </t>
  </si>
  <si>
    <t xml:space="preserve">01445960436
</t>
  </si>
  <si>
    <t xml:space="preserve"> ITAL GRONDE COSTRUZIONI S.r..l.</t>
  </si>
  <si>
    <t xml:space="preserve">04185561000
</t>
  </si>
  <si>
    <t>INTERECO SERVZI S.r.l.</t>
  </si>
  <si>
    <t xml:space="preserve">01008800672
</t>
  </si>
  <si>
    <t>ICEIM  S.r.l.</t>
  </si>
  <si>
    <t xml:space="preserve">02468200544
</t>
  </si>
  <si>
    <t xml:space="preserve">R.B. RECUPERI 2000 S.r.l. </t>
  </si>
  <si>
    <t xml:space="preserve">ELLE EMME  S.r.l. </t>
  </si>
  <si>
    <t xml:space="preserve">03922230754
</t>
  </si>
  <si>
    <t xml:space="preserve">IMPRESAMBIENTE  S.r.l. </t>
  </si>
  <si>
    <t xml:space="preserve">01281880425
</t>
  </si>
  <si>
    <t xml:space="preserve">TECNOCOPERTURE di Principi Fabio &amp; C. S.a.s. </t>
  </si>
  <si>
    <t xml:space="preserve">03017050752
</t>
  </si>
  <si>
    <t xml:space="preserve">CF AMBIENTE S.r.l. </t>
  </si>
  <si>
    <t>PTLGNN58L18F690K</t>
  </si>
  <si>
    <t xml:space="preserve">GENERAL COSTRUZIONI DI GIOVANNI PATELLA </t>
  </si>
  <si>
    <t xml:space="preserve">02510120419
</t>
  </si>
  <si>
    <t>DOMA  S.r.l.</t>
  </si>
  <si>
    <t xml:space="preserve">02817180546
</t>
  </si>
  <si>
    <t xml:space="preserve">EDILIZIA TEODORI ANDREA &amp; C. S.a.s. </t>
  </si>
  <si>
    <t xml:space="preserve">00910740430
</t>
  </si>
  <si>
    <t>PIPPONZI   S.r.l.</t>
  </si>
  <si>
    <t xml:space="preserve">01836690543
</t>
  </si>
  <si>
    <t xml:space="preserve">R.B.   S.r.l.  </t>
  </si>
  <si>
    <t xml:space="preserve">CNCNTS43B15A327Q
</t>
  </si>
  <si>
    <t>CANCELLIERI COSTRUZIONI E RESTAURI</t>
  </si>
  <si>
    <t xml:space="preserve">GUIDI GIOVANNI S.r.l. </t>
  </si>
  <si>
    <t xml:space="preserve">02370350411
</t>
  </si>
  <si>
    <t xml:space="preserve">DE MARCHI COSTRUZIONI S.r.l. </t>
  </si>
  <si>
    <t xml:space="preserve">01025150416
</t>
  </si>
  <si>
    <t>LANCIA  S.r.l.</t>
  </si>
  <si>
    <t xml:space="preserve">00353640519
</t>
  </si>
  <si>
    <t xml:space="preserve">ROMEO PURI IMPIANTI </t>
  </si>
  <si>
    <t xml:space="preserve"> 00372650416
</t>
  </si>
  <si>
    <t>PIAN DEL BOSCO  S.r.l.</t>
  </si>
  <si>
    <t xml:space="preserve">00658420419 
</t>
  </si>
  <si>
    <t xml:space="preserve">CANGHIARI COSTRUZIONI S.r.l. </t>
  </si>
  <si>
    <t xml:space="preserve"> 01492390412 
</t>
  </si>
  <si>
    <t xml:space="preserve">ITER S.r.l. </t>
  </si>
  <si>
    <t xml:space="preserve">
02064970417
</t>
  </si>
  <si>
    <t xml:space="preserve">
GAMMA S.r.l. 
</t>
  </si>
  <si>
    <t>BRTNGL55P23D488J</t>
  </si>
  <si>
    <t>CENTRO LUCE di Bartolucci Angelo</t>
  </si>
  <si>
    <t xml:space="preserve"> 01438320424 
</t>
  </si>
  <si>
    <t>SAVINI FABIO, SAVINI LUCA &amp; C.  s.n.c.</t>
  </si>
  <si>
    <t xml:space="preserve"> 01867200444  
 </t>
  </si>
  <si>
    <t xml:space="preserve">EDIL  PM S.r.l. </t>
  </si>
  <si>
    <t xml:space="preserve">01028550414
</t>
  </si>
  <si>
    <t xml:space="preserve">
B&amp;M Impresa Costruzioni &amp; Restauri S.r.l.</t>
  </si>
  <si>
    <t>0162630412</t>
  </si>
  <si>
    <t xml:space="preserve">IMP.E. F.LLI FANTONI S.r.l. </t>
  </si>
  <si>
    <t xml:space="preserve">01511420448 
</t>
  </si>
  <si>
    <t xml:space="preserve">EREDI LUZI MARIO di Luzi Piero &amp; C. S.n.c.  </t>
  </si>
  <si>
    <t xml:space="preserve"> 02513990420
</t>
  </si>
  <si>
    <t xml:space="preserve">CO.PRO.LA. Consorzio Produzione Lavoro Artigiano </t>
  </si>
  <si>
    <t xml:space="preserve">02038340416
  </t>
  </si>
  <si>
    <t xml:space="preserve">GALLI EDILRESTAURI S.r.l.  </t>
  </si>
  <si>
    <t xml:space="preserve">01221960410
</t>
  </si>
  <si>
    <t xml:space="preserve">COSTRUZIONI MELIFFI  E GUIDI S.n.c. </t>
  </si>
  <si>
    <t xml:space="preserve">
CMNMSN35A13CO93K</t>
  </si>
  <si>
    <t xml:space="preserve">COMINI MASINO </t>
  </si>
  <si>
    <t xml:space="preserve"> 00143690436
</t>
  </si>
  <si>
    <t xml:space="preserve">MONTEDIL S.r.l. </t>
  </si>
  <si>
    <t xml:space="preserve"> FLRLRS86R11L103R
</t>
  </si>
  <si>
    <t xml:space="preserve">LORIS COSTRUZIONI di Floris Loris 
</t>
  </si>
  <si>
    <t>FRUMRN57B15L103B</t>
  </si>
  <si>
    <t xml:space="preserve">FURII MARINO </t>
  </si>
  <si>
    <t xml:space="preserve"> 02835590544
</t>
  </si>
  <si>
    <t xml:space="preserve"> 02395530419
</t>
  </si>
  <si>
    <t xml:space="preserve">EDILPIERANTONI S.r.l.
</t>
  </si>
  <si>
    <t xml:space="preserve"> 02515230411
</t>
  </si>
  <si>
    <t xml:space="preserve">CO.ST.I. CONSORZIO STABILE INFRASTRUTTURE </t>
  </si>
  <si>
    <t>01224260412</t>
  </si>
  <si>
    <t xml:space="preserve">TECNOROCK S.r.l. </t>
  </si>
  <si>
    <t xml:space="preserve"> 00677290421
</t>
  </si>
  <si>
    <t xml:space="preserve">
EDILGENGA S.a.s. 
</t>
  </si>
  <si>
    <t>00146260419</t>
  </si>
  <si>
    <t>PAOLONI EUGENIO</t>
  </si>
  <si>
    <t xml:space="preserve"> 01685300400
</t>
  </si>
  <si>
    <t>CONSORZIO ARTIGIANI ROMAGNOLO  soc. Coop</t>
  </si>
  <si>
    <t xml:space="preserve"> 00163960271
</t>
  </si>
  <si>
    <t>LARES LAVORI DI RESTAURO S.r.l.</t>
  </si>
  <si>
    <t xml:space="preserve"> 
PRRNTN84P07B774P</t>
  </si>
  <si>
    <t xml:space="preserve">PERRONE ANTONIO </t>
  </si>
  <si>
    <t xml:space="preserve"> 02905640781
</t>
  </si>
  <si>
    <t xml:space="preserve">EDILBENINCASA  S.r.l. </t>
  </si>
  <si>
    <t xml:space="preserve">02184690424
 </t>
  </si>
  <si>
    <t>ASTRA  Soc.Coop arl</t>
  </si>
  <si>
    <t>00965790413</t>
  </si>
  <si>
    <t xml:space="preserve">
S.C.R. ITALIA S.r.l. 
</t>
  </si>
  <si>
    <t>02060430416</t>
  </si>
  <si>
    <t xml:space="preserve">ZOLFANELLI IMPIANTI S.r.. </t>
  </si>
  <si>
    <t xml:space="preserve"> 02495500411
</t>
  </si>
  <si>
    <t xml:space="preserve">EDIL GROUP S.r.l. </t>
  </si>
  <si>
    <t xml:space="preserve"> 0099360426
</t>
  </si>
  <si>
    <t xml:space="preserve">L'IDEA S.r.l.  </t>
  </si>
  <si>
    <t xml:space="preserve">
03937410409 </t>
  </si>
  <si>
    <t xml:space="preserve">IFC srl </t>
  </si>
  <si>
    <t xml:space="preserve">
03798910612  
</t>
  </si>
  <si>
    <t xml:space="preserve">New Edil Salvo srl </t>
  </si>
  <si>
    <t xml:space="preserve">
GLNLRS52R29I653I
</t>
  </si>
  <si>
    <t xml:space="preserve">Giuliani Oliviero Secondo </t>
  </si>
  <si>
    <t xml:space="preserve">
00190550426</t>
  </si>
  <si>
    <t>Gruppo Mapa Canneloni</t>
  </si>
  <si>
    <t xml:space="preserve">
02759290543 
</t>
  </si>
  <si>
    <t xml:space="preserve">Spaccia srl </t>
  </si>
  <si>
    <t xml:space="preserve">
02718520592</t>
  </si>
  <si>
    <t>Caporini Costruzioni   Srl</t>
  </si>
  <si>
    <t xml:space="preserve">
BEIRCR81P29E256H
 </t>
  </si>
  <si>
    <t>Tecnoservice</t>
  </si>
  <si>
    <t>Nefer Srl</t>
  </si>
  <si>
    <t xml:space="preserve"> RMNMNL55D19L736U
</t>
  </si>
  <si>
    <t>AREA RESTAURO Sas</t>
  </si>
  <si>
    <t xml:space="preserve"> SNSLLL49L07A475B
</t>
  </si>
  <si>
    <t>Sensi Leonello</t>
  </si>
  <si>
    <t xml:space="preserve"> 
00028330421
</t>
  </si>
  <si>
    <t>Campanelli Costruzioni Srl</t>
  </si>
  <si>
    <t xml:space="preserve"> 00672310075
</t>
  </si>
  <si>
    <t>G &amp; G Srl</t>
  </si>
  <si>
    <t xml:space="preserve"> 02495500411
Partita Iva 02495500411</t>
  </si>
  <si>
    <t>Edil rental Group Srl</t>
  </si>
  <si>
    <t xml:space="preserve"> 02008340560
</t>
  </si>
  <si>
    <t>Eg Srl</t>
  </si>
  <si>
    <t xml:space="preserve"> CLNDNC65P07G942H
</t>
  </si>
  <si>
    <t>Colangelo Domenico</t>
  </si>
  <si>
    <t xml:space="preserve"> SBTLRD64R31G942L
</t>
  </si>
  <si>
    <t>Sabato Leonardo</t>
  </si>
  <si>
    <t xml:space="preserve"> 01084830536
</t>
  </si>
  <si>
    <t>F.lli Marconi Snc</t>
  </si>
  <si>
    <t xml:space="preserve"> 07144800724
</t>
  </si>
  <si>
    <t>Edilbros Srl</t>
  </si>
  <si>
    <t xml:space="preserve"> 04827180656
</t>
  </si>
  <si>
    <t>Prog. Res. Srl</t>
  </si>
  <si>
    <t xml:space="preserve"> 
00982160426
</t>
  </si>
  <si>
    <t xml:space="preserve">Impresa Costruzioni Mentucci Aldo Srl </t>
  </si>
  <si>
    <t xml:space="preserve"> 
07642640721</t>
  </si>
  <si>
    <t>Costruttori qualificati Srl</t>
  </si>
  <si>
    <t xml:space="preserve"> 
00595400557</t>
  </si>
  <si>
    <t>Veneri Srl</t>
  </si>
  <si>
    <t xml:space="preserve"> 02548410410
</t>
  </si>
  <si>
    <t>B.S. Edile Italia Srl</t>
  </si>
  <si>
    <t xml:space="preserve"> PCNNTN51B04G33H
</t>
  </si>
  <si>
    <t>Antonio Picone</t>
  </si>
  <si>
    <t xml:space="preserve"> 00365020437
</t>
  </si>
  <si>
    <t>Sardellini Costruzioni Srl</t>
  </si>
  <si>
    <t>02005820424</t>
  </si>
  <si>
    <t>Tecnocostruzioni Srl</t>
  </si>
  <si>
    <t xml:space="preserve">02207320421
</t>
  </si>
  <si>
    <t xml:space="preserve">MARCHEGIANI IMPIANTI S.r.l. </t>
  </si>
  <si>
    <t xml:space="preserve">01415440435
</t>
  </si>
  <si>
    <t xml:space="preserve">NUOVA L.E.S.A.  S.n.c. Di Cirioni Renzo &amp; C. </t>
  </si>
  <si>
    <t xml:space="preserve">01224260412
</t>
  </si>
  <si>
    <t xml:space="preserve">TECNOROCK  S.r.l. </t>
  </si>
  <si>
    <t>02635470541</t>
  </si>
  <si>
    <t>TECNOSERVICE BEI</t>
  </si>
  <si>
    <t xml:space="preserve">01492390412
</t>
  </si>
  <si>
    <t xml:space="preserve">ITER  S.r.l.  </t>
  </si>
  <si>
    <t>03464370612</t>
  </si>
  <si>
    <t xml:space="preserve">EUGENIO SANTANTONIO S.T.A. DI SANTANTONIO EUGENIO </t>
  </si>
  <si>
    <t>01511420448</t>
  </si>
  <si>
    <t>EREDI LUZI E PIERO LUZI</t>
  </si>
  <si>
    <t xml:space="preserve">01221960410
</t>
  </si>
  <si>
    <t xml:space="preserve">MELIFFI E GUIDI S.n.c. </t>
  </si>
  <si>
    <t xml:space="preserve">02057290419
</t>
  </si>
  <si>
    <t xml:space="preserve">ROSSI S.r.l. Costruzioni e Restauri </t>
  </si>
  <si>
    <t>02399660188</t>
  </si>
  <si>
    <t>EUROELETTRICA IMPIANTI S.r.l.</t>
  </si>
  <si>
    <t xml:space="preserve"> CRBGNN67C04B549G </t>
  </si>
  <si>
    <t>IMPRESA EDILE CARBONE GIOVANNI</t>
  </si>
  <si>
    <t xml:space="preserve"> CCUCST69P20Z129E</t>
  </si>
  <si>
    <t>IMPRESA EDILE DI CUCU CRISTIAN</t>
  </si>
  <si>
    <t xml:space="preserve">02395530419
</t>
  </si>
  <si>
    <t xml:space="preserve">LANCIA S.r.l. </t>
  </si>
  <si>
    <t xml:space="preserve">CNCNTS43B15A327Q 
</t>
  </si>
  <si>
    <t xml:space="preserve"> 01106130410
</t>
  </si>
  <si>
    <t xml:space="preserve">IMPRESA EDILE STRADALE GUIDI GIOVANNI  S.r.l. </t>
  </si>
  <si>
    <t xml:space="preserve"> 01492390412
</t>
  </si>
  <si>
    <t xml:space="preserve"> 0099360426
</t>
  </si>
  <si>
    <t xml:space="preserve">COSTRUZIONI MELIFFI e GUIDI  S.n.c. </t>
  </si>
  <si>
    <t xml:space="preserve"> 00965790413
</t>
  </si>
  <si>
    <t xml:space="preserve">S.C.R. ITALIA S.r.l. </t>
  </si>
  <si>
    <t xml:space="preserve">EDILGENGA S.a.s. </t>
  </si>
  <si>
    <t xml:space="preserve"> 01028550414
</t>
  </si>
  <si>
    <t>B &amp; M IMPRESA COSTRUZIONI &amp; RESTAURI Srl</t>
  </si>
  <si>
    <t xml:space="preserve"> 02184690424
</t>
  </si>
  <si>
    <t xml:space="preserve">ASTRA SOC. COOP. A.r.l. </t>
  </si>
  <si>
    <t xml:space="preserve"> 02510120419
</t>
  </si>
  <si>
    <t xml:space="preserve">DOMA S.r.l. </t>
  </si>
  <si>
    <t xml:space="preserve">SOCIETA' ADRIATICA  di Vitali &amp; Petrucci S.r.l. </t>
  </si>
  <si>
    <t xml:space="preserve">02400080418
</t>
  </si>
  <si>
    <t xml:space="preserve"> EDILSERVICE di Palanca Marco Sas </t>
  </si>
  <si>
    <t xml:space="preserve">DOMA  S.r.l. </t>
  </si>
  <si>
    <t xml:space="preserve">01249650415
</t>
  </si>
  <si>
    <t xml:space="preserve">BLC di Baldelli Luca &amp; C. S.n.c. </t>
  </si>
  <si>
    <t xml:space="preserve">02561120417
</t>
  </si>
  <si>
    <t xml:space="preserve">MAFFEI COSTRUZIONI  S.r.l. </t>
  </si>
  <si>
    <t xml:space="preserve">02208250411
</t>
  </si>
  <si>
    <t>BARCLI  S.r.l.</t>
  </si>
  <si>
    <t xml:space="preserve">00397830415
</t>
  </si>
  <si>
    <t>BOSCARINI COSTRUZIONI S.r.l.</t>
  </si>
  <si>
    <t xml:space="preserve">02445610419
</t>
  </si>
  <si>
    <t xml:space="preserve">EDIL DA S.r.l. </t>
  </si>
  <si>
    <t xml:space="preserve">BALDUCCI G &amp; N S.n.c.  di Balducci geom. Giovambattista &amp; C. </t>
  </si>
  <si>
    <t>C.O.G.E.S.  S.r.l.</t>
  </si>
  <si>
    <t xml:space="preserve">00372650416
</t>
  </si>
  <si>
    <t>PIAN DEL BOSCO S.r.l.</t>
  </si>
  <si>
    <t xml:space="preserve"> PCAFNC83M29G479J</t>
  </si>
  <si>
    <t>PACI FRANCESCO</t>
  </si>
  <si>
    <t xml:space="preserve"> GDRLFR48A07B352Q</t>
  </si>
  <si>
    <t xml:space="preserve">Codice fiscale 03559660372
Partita Iva 00570320382
</t>
  </si>
  <si>
    <t>SINTEXCAL  S.p.A.</t>
  </si>
  <si>
    <t xml:space="preserve">00683240410
</t>
  </si>
  <si>
    <t xml:space="preserve">LUCARELLI COSTRUZIONI S.r.l. </t>
  </si>
  <si>
    <t xml:space="preserve">C.M.T.T. Società Cooperativa  ar.l. </t>
  </si>
  <si>
    <t xml:space="preserve">VERNARECCI ROMANO S.r.l. </t>
  </si>
  <si>
    <t xml:space="preserve">MANTA COSTRUZIONI S.r.l. </t>
  </si>
  <si>
    <t xml:space="preserve">02217470414
</t>
  </si>
  <si>
    <t>LE.MA. S.r.l.</t>
  </si>
  <si>
    <t xml:space="preserve">00990260416
</t>
  </si>
  <si>
    <t>F.LLI TAGNANI di Tagnani Fausto &amp; C. S.n.c.</t>
  </si>
  <si>
    <t xml:space="preserve"> PCAFNC83M29G479J
</t>
  </si>
  <si>
    <t xml:space="preserve"> GDRLFR48A07B352Q
</t>
  </si>
  <si>
    <t xml:space="preserve">DELTA SEGNALETICA S.r.l. </t>
  </si>
  <si>
    <t>GLLFPP79A03D007E</t>
  </si>
  <si>
    <t>SEGNALETICA VALLESINA dell'ing. Galli Filippo</t>
  </si>
  <si>
    <t>NEW STREET Soc. Coop. A r.l.</t>
  </si>
  <si>
    <t xml:space="preserve">VOLPINI E DONATI S.a.s. </t>
  </si>
  <si>
    <t xml:space="preserve">01671930590
</t>
  </si>
  <si>
    <t xml:space="preserve">EDILINVEST S.r.l. </t>
  </si>
  <si>
    <t xml:space="preserve">01511420448
</t>
  </si>
  <si>
    <t xml:space="preserve">EREDI LUZI MARIO S.n.c. </t>
  </si>
  <si>
    <t xml:space="preserve">00351650429
</t>
  </si>
  <si>
    <t xml:space="preserve">CONS.AR.T.  SOC. COOP. </t>
  </si>
  <si>
    <t xml:space="preserve">02654520283
</t>
  </si>
  <si>
    <t xml:space="preserve">BMR S.r.l. Costruzioni Elettriche e Meccaniche </t>
  </si>
  <si>
    <t xml:space="preserve">03370460408
</t>
  </si>
  <si>
    <t xml:space="preserve">CO.CE.R. COSTRUZIONI S.r.l. </t>
  </si>
  <si>
    <t>ITER S.r.l.</t>
  </si>
  <si>
    <t xml:space="preserve">TECNOROCK  S.r.l. 
</t>
  </si>
  <si>
    <t>01477750416</t>
  </si>
  <si>
    <t xml:space="preserve">ITAL SERVICE S.r.l. </t>
  </si>
  <si>
    <t xml:space="preserve"> MRLLMR84D50L042M</t>
  </si>
  <si>
    <t xml:space="preserve">EMMETI COSTRUZIONI di Merlino Luisa Maria Tindara </t>
  </si>
  <si>
    <t xml:space="preserve">03108630546
</t>
  </si>
  <si>
    <t>GASPARRI S.r.l.</t>
  </si>
  <si>
    <t xml:space="preserve"> CPCLGU67C09A674U
</t>
  </si>
  <si>
    <t xml:space="preserve">GEOM. CAPACCHIONE LUIGI </t>
  </si>
  <si>
    <t xml:space="preserve">02149990729
</t>
  </si>
  <si>
    <t>COSTRUZIONI METALLICHE S.r.l.</t>
  </si>
  <si>
    <t xml:space="preserve">01445240557
</t>
  </si>
  <si>
    <t xml:space="preserve">ING ENERGY FUTURE S.r.l. </t>
  </si>
  <si>
    <t xml:space="preserve">00684020431
</t>
  </si>
  <si>
    <t xml:space="preserve">GRIMALDI COSTRUZIONI S.r.l. </t>
  </si>
  <si>
    <t xml:space="preserve">02694280781
</t>
  </si>
  <si>
    <t xml:space="preserve">PIGNATARO TRIVELLAZIONI S.r.l. </t>
  </si>
  <si>
    <t xml:space="preserve">02264830411
</t>
  </si>
  <si>
    <t xml:space="preserve">EDIL SISA   S.a.s. </t>
  </si>
  <si>
    <t xml:space="preserve"> PLNFRZ63E21E783H
</t>
  </si>
  <si>
    <t xml:space="preserve">PAOLONI FABRIZIO </t>
  </si>
  <si>
    <t xml:space="preserve">03798910612
</t>
  </si>
  <si>
    <t xml:space="preserve">NEW EDIL SALVO S.r.l. </t>
  </si>
  <si>
    <t xml:space="preserve">01010930418
</t>
  </si>
  <si>
    <t>IDRONOVA S.n.c. Di Talamelli Daniele &amp; Pasquini Fabrizio</t>
  </si>
  <si>
    <t xml:space="preserve"> MZZBLD40C06L573L</t>
  </si>
  <si>
    <t xml:space="preserve">MAZZOLI UBALDO </t>
  </si>
  <si>
    <t xml:space="preserve">S </t>
  </si>
  <si>
    <t xml:space="preserve">01684790353 </t>
  </si>
  <si>
    <t>97103880585</t>
  </si>
  <si>
    <t xml:space="preserve">POSTE ITALIANE S.p.A. </t>
  </si>
  <si>
    <t>91137650403</t>
  </si>
  <si>
    <t xml:space="preserve">SAPIDATA S.p.A. </t>
  </si>
  <si>
    <t xml:space="preserve">02217470414 </t>
  </si>
  <si>
    <t xml:space="preserve">LE.MA.  S.r.l. </t>
  </si>
  <si>
    <t>02143010367</t>
  </si>
  <si>
    <t xml:space="preserve">PAL INFORMATICA S.r.l. </t>
  </si>
  <si>
    <t xml:space="preserve">01106130410 </t>
  </si>
  <si>
    <t>00464810415</t>
  </si>
  <si>
    <t xml:space="preserve">FANO SCAVI di Cinotti M. S.n.c. </t>
  </si>
  <si>
    <t>0115470419</t>
  </si>
  <si>
    <t xml:space="preserve">Francesconi Costruzioni S.r.l. </t>
  </si>
  <si>
    <t xml:space="preserve">00942910415 </t>
  </si>
  <si>
    <t xml:space="preserve">Società Adriatica di Vitali &amp; Petrucci S.r.l. </t>
  </si>
  <si>
    <t>003397830415</t>
  </si>
  <si>
    <t xml:space="preserve">Boscarini Costruzioni S.r.l. </t>
  </si>
  <si>
    <t>00114330418</t>
  </si>
  <si>
    <t>MANCINI ANGELO E BALILLA di Mancini Giuseppe e Rubens S.nc.</t>
  </si>
  <si>
    <t>90026570417</t>
  </si>
  <si>
    <t>ORGANIZZAZIONE DI VOLONTARIATO OSIRIDE Onlus</t>
  </si>
  <si>
    <t>90006650411</t>
  </si>
  <si>
    <t>ASSOCIAZIONE MELAMPO Onlus</t>
  </si>
  <si>
    <t xml:space="preserve">01010930418 </t>
  </si>
  <si>
    <t>00150840411</t>
  </si>
  <si>
    <t>COOPERATIVA FACCHINI FANO Società Cooperativa  a r.l.</t>
  </si>
  <si>
    <t xml:space="preserve">02057290419 </t>
  </si>
  <si>
    <t xml:space="preserve">01492390412 </t>
  </si>
  <si>
    <t>LE.MA  S.r.l.</t>
  </si>
  <si>
    <t>VGNDNL74S17D488E</t>
  </si>
  <si>
    <t>VAGNINI DANIELE</t>
  </si>
  <si>
    <t xml:space="preserve">02400080418 </t>
  </si>
  <si>
    <t xml:space="preserve">EDILSERVICE di Palanca Marco S.a.s. </t>
  </si>
  <si>
    <t xml:space="preserve">02395530419 </t>
  </si>
  <si>
    <t xml:space="preserve">EDILPIERANTONI S.r.l. </t>
  </si>
  <si>
    <t>90004350410</t>
  </si>
  <si>
    <t>C.B. CLUB ENRICO MATTEI Onlus</t>
  </si>
  <si>
    <t>ZDB12FBC46</t>
  </si>
  <si>
    <t>FRRFBN66S19H501B</t>
  </si>
  <si>
    <t>sig. Fabiano Ferrucci</t>
  </si>
  <si>
    <t>ZB013BDD98</t>
  </si>
  <si>
    <t>NDRMLT82E58D488D</t>
  </si>
  <si>
    <t>Dott.ssa Maria Letizia Andreazzo</t>
  </si>
  <si>
    <t>DNGLSN61C10G479H</t>
  </si>
  <si>
    <t>Geom. Alessandro D'Angeli</t>
  </si>
  <si>
    <t>MNCLSN51A30I608D</t>
  </si>
  <si>
    <t>Prof.Ing. Alessandro Mancinelli</t>
  </si>
  <si>
    <t>CSTMVT54M45D488N</t>
  </si>
  <si>
    <t>Dott.ssa Maria Vittoria Castellani</t>
  </si>
  <si>
    <t>PLNLRA71H63D488K</t>
  </si>
  <si>
    <t>Dott.ssa Laura Pelonghini</t>
  </si>
  <si>
    <t>DLBLGU58P21D488Z</t>
  </si>
  <si>
    <t>Dott. Luigi Delbianco</t>
  </si>
  <si>
    <t>ZC3143BBB2</t>
  </si>
  <si>
    <t>3555610405</t>
  </si>
  <si>
    <t xml:space="preserve">adArte snc </t>
  </si>
  <si>
    <t>RMGLCU60A25D488L</t>
  </si>
  <si>
    <t>Dott. Ing. Luca Romagna</t>
  </si>
  <si>
    <t>SCMSRG60L15G453U</t>
  </si>
  <si>
    <t>Dott. Ing. Sergio Sciamanna</t>
  </si>
  <si>
    <t>MCCFNC76P61D488T</t>
  </si>
  <si>
    <t>Dott.ssa Geol. Francesca Macci</t>
  </si>
  <si>
    <t>PLTFRC67E04L219R</t>
  </si>
  <si>
    <t>Studio E.A.T. del Dott. Federico Politano</t>
  </si>
  <si>
    <t>ZCE16B3E3C</t>
  </si>
  <si>
    <t>PRNMLN68H56D488M</t>
  </si>
  <si>
    <t xml:space="preserve">arch. Maria Elena Pierini </t>
  </si>
  <si>
    <t>CNCCRL70S10D488K</t>
  </si>
  <si>
    <t>geol. Carlo Cencioni</t>
  </si>
  <si>
    <t>2391460413</t>
  </si>
  <si>
    <t>Politecnos soc. cooperativa</t>
  </si>
  <si>
    <t>BRTSFN64D01D007S</t>
  </si>
  <si>
    <t>Ing. Stefano Ubertini</t>
  </si>
  <si>
    <t>TNLSMN68T28D488V</t>
  </si>
  <si>
    <t>Ing. Simone Tonelli</t>
  </si>
  <si>
    <t>CTRGLL68E04D969P</t>
  </si>
  <si>
    <t>Ing. Guglielmo Cetrone</t>
  </si>
  <si>
    <t>PRTNCL72B18D488L</t>
  </si>
  <si>
    <t>Ing. Perettini Nicola</t>
  </si>
  <si>
    <t>10829211001</t>
  </si>
  <si>
    <t>AGENZIA 3A 2010  S.r.l.</t>
  </si>
  <si>
    <t>00326930377</t>
  </si>
  <si>
    <t>SOCIETA' PUBBLICITA' EDITORIALE  SPA</t>
  </si>
  <si>
    <t>09701661002</t>
  </si>
  <si>
    <t xml:space="preserve">VISIBILIA  S.r.l. </t>
  </si>
  <si>
    <t>08526500155</t>
  </si>
  <si>
    <t>PIEMME SPA</t>
  </si>
  <si>
    <t>0895935100</t>
  </si>
  <si>
    <t>VIVENDA S.r.l.</t>
  </si>
  <si>
    <t>10209790152</t>
  </si>
  <si>
    <t>WOLTERS KLUWER ITALIA SRL</t>
  </si>
  <si>
    <t>01209890415</t>
  </si>
  <si>
    <t>F.LLI MENCOBONI SNC</t>
  </si>
  <si>
    <t>01185560412</t>
  </si>
  <si>
    <t>TECNOSETTE DI ANNIBALINI-MENCUCCI &amp; C SNC</t>
  </si>
  <si>
    <t>00829840156</t>
  </si>
  <si>
    <t>EDITORE A. GIUFFRE SPA</t>
  </si>
  <si>
    <t>ZB9156155E</t>
  </si>
  <si>
    <t>Tecnorock srl</t>
  </si>
  <si>
    <t>Z6E15068B0</t>
  </si>
  <si>
    <t>01487120410</t>
  </si>
  <si>
    <t>Ark. &amp; A. srl</t>
  </si>
  <si>
    <t>01440000410</t>
  </si>
  <si>
    <t>Cerioni Franco Trasporto montaggio C/T traslochi</t>
  </si>
  <si>
    <t>02361200419</t>
  </si>
  <si>
    <t>Chico Bonito snc</t>
  </si>
  <si>
    <t>Cimas srl</t>
  </si>
  <si>
    <t>01452520412</t>
  </si>
  <si>
    <t>Eurotrad interpreti e traduttori snc di Catani Andrea &amp; C</t>
  </si>
  <si>
    <t>02346300417</t>
  </si>
  <si>
    <t>International Development Agency for cooperatives  Soc.Coop</t>
  </si>
  <si>
    <t>02286650417</t>
  </si>
  <si>
    <t>Leed Light Di Leardini Domizio e C snc</t>
  </si>
  <si>
    <t>02528710417</t>
  </si>
  <si>
    <t>Officin@M s.c. A r.l.</t>
  </si>
  <si>
    <t>01480440419</t>
  </si>
  <si>
    <t>Omnia Comunicazione srl</t>
  </si>
  <si>
    <t>02036180426</t>
  </si>
  <si>
    <t>Opera Società Cooperativa Sociale onlus</t>
  </si>
  <si>
    <t>00421130410</t>
  </si>
  <si>
    <t>P.O.M. Di Lucarelli e Ceccarelli snc</t>
  </si>
  <si>
    <t>02536690411</t>
  </si>
  <si>
    <t>Palloncinomania impresa individuale</t>
  </si>
  <si>
    <t>00425830411</t>
  </si>
  <si>
    <t>Pesarofeste srl</t>
  </si>
  <si>
    <t>00126350412</t>
  </si>
  <si>
    <t>Salvadori srl</t>
  </si>
  <si>
    <t>00098100415</t>
  </si>
  <si>
    <t>Società Tipografica snc di Pizzichelli Lorenzo &amp; C</t>
  </si>
  <si>
    <t>02099140416</t>
  </si>
  <si>
    <t>Sound D-Light srl</t>
  </si>
  <si>
    <t>02062060419</t>
  </si>
  <si>
    <t xml:space="preserve">Spazio srl </t>
  </si>
  <si>
    <t>01227810411</t>
  </si>
  <si>
    <t>Stark srl</t>
  </si>
  <si>
    <t>02070250416</t>
  </si>
  <si>
    <t>Studio Mirò sas di Michele Francesco Romano &amp; C</t>
  </si>
  <si>
    <t>01461210419</t>
  </si>
  <si>
    <t>Studio Synthesis di Daniela Cini</t>
  </si>
  <si>
    <t>02513580411</t>
  </si>
  <si>
    <t>Ultrasound eventi srl</t>
  </si>
  <si>
    <t>02477870410</t>
  </si>
  <si>
    <t>Zarricomunicazione srl</t>
  </si>
  <si>
    <t>Z8017C75FD</t>
  </si>
  <si>
    <t>00675940415</t>
  </si>
  <si>
    <t xml:space="preserve">Costruzioni Nasoni srl </t>
  </si>
  <si>
    <t>80006190427</t>
  </si>
  <si>
    <t xml:space="preserve"> MIT Provveditorato Interregionale per OO PP  Sede di Ancona</t>
  </si>
  <si>
    <t>0000000000</t>
  </si>
  <si>
    <t>00120470414</t>
  </si>
  <si>
    <t>DAGO ELETTRONICA SRL</t>
  </si>
  <si>
    <t>81000640417</t>
  </si>
  <si>
    <t>SOCIETA' SERVIZIO CINEMATOGRAFI SNC</t>
  </si>
  <si>
    <t>01334790415</t>
  </si>
  <si>
    <t>IDEOSTAMPA SRL</t>
  </si>
  <si>
    <t xml:space="preserve">OPERA SOCIETA' COOP. SOC. ONLUS </t>
  </si>
  <si>
    <t>01825380544</t>
  </si>
  <si>
    <t>SOCIETA' COOPERATIVA SISTEMA MUSEO A.R.L</t>
  </si>
  <si>
    <t>Z3414B CA4C</t>
  </si>
  <si>
    <t>02630580427</t>
  </si>
  <si>
    <t>EVE – ENJOY VISUAL EXPERIENCES SRL</t>
  </si>
  <si>
    <t>SOCIETA' COOPERATIVA SISTEMA MUSEO A.R.L.</t>
  </si>
  <si>
    <t xml:space="preserve">PESAROFESTE SRL </t>
  </si>
  <si>
    <t>01474560412</t>
  </si>
  <si>
    <t>PULIRAPIDA SRL</t>
  </si>
  <si>
    <t>02391460413</t>
  </si>
  <si>
    <t>POLITECNOS SOCIETA' COOPERATIVA</t>
  </si>
  <si>
    <t>90030060413</t>
  </si>
  <si>
    <t>FONDAZIONE TEATRO DELLA FORTUNA</t>
  </si>
  <si>
    <t>02023200419</t>
  </si>
  <si>
    <t>IL LABORATORIO ARMONICO</t>
  </si>
  <si>
    <t>00458210218</t>
  </si>
  <si>
    <t>HOLZHOF S.R.L.</t>
  </si>
  <si>
    <t>00925530412</t>
  </si>
  <si>
    <t>CENTRO DIESEL DI AMBROSINI &amp; C. S.N.C.</t>
  </si>
  <si>
    <t>00341840411</t>
  </si>
  <si>
    <t>SOC. COOP. ALBERGHI CONSORZIATI  ARL</t>
  </si>
  <si>
    <t>81003320413</t>
  </si>
  <si>
    <t>CORO POLIFONICO MALATESTIANO</t>
  </si>
  <si>
    <t>92004340516</t>
  </si>
  <si>
    <t>FENIARCO</t>
  </si>
  <si>
    <t>01336610587</t>
  </si>
  <si>
    <t>SIAE</t>
  </si>
  <si>
    <t>IL LABORATORIO ARMONICO ASSOC. CULTURALE</t>
  </si>
  <si>
    <t>01487530410</t>
  </si>
  <si>
    <t>GRAPHO 5 SERVICE SRL</t>
  </si>
  <si>
    <t>90006680418</t>
  </si>
  <si>
    <t>FOTOVIDEOCINECLUB ASSOC. CULTURALE</t>
  </si>
  <si>
    <t>02302740416</t>
  </si>
  <si>
    <t>STUDIO TECNICO ASS. MARCH'INGEGNO</t>
  </si>
  <si>
    <t>02072430412</t>
  </si>
  <si>
    <t>STUDIO ASS. SIGMA</t>
  </si>
  <si>
    <t>02394000414</t>
  </si>
  <si>
    <t>ASSOCIAZIONE CULTURALE “I FANIGIULESI”</t>
  </si>
  <si>
    <t>01332130416</t>
  </si>
  <si>
    <t>BACK STAGE S.N.C. DI FERRI MARCO &amp; C.</t>
  </si>
  <si>
    <t>02318940414</t>
  </si>
  <si>
    <t>BABELIA &amp; C. PROGETTI CULTURALI</t>
  </si>
  <si>
    <t>02095730418</t>
  </si>
  <si>
    <t>NAUTILUS S.N.C.DI CARBONI DANIELE E FILIPPO</t>
  </si>
  <si>
    <t>PAPALINI S.P.A.</t>
  </si>
  <si>
    <t>02580560411</t>
  </si>
  <si>
    <t>ASSOCIAZIONE CULTURALE SPAZIO AE</t>
  </si>
  <si>
    <t>Z8D1336EF9</t>
  </si>
  <si>
    <t>00340230426</t>
  </si>
  <si>
    <t xml:space="preserve">ENTE PROVINCIA PICENA S. GIACOMO DELLA MARCA DEI FRATI MINORI SEZ. CONVENTO DI S. MARIA NOVA </t>
  </si>
  <si>
    <t>00695020396</t>
  </si>
  <si>
    <t>BAMA SRL</t>
  </si>
  <si>
    <t>01809080433</t>
  </si>
  <si>
    <t>BULGHERINI ASCENSORI SRL (SOC.UNIPERSONALE)</t>
  </si>
  <si>
    <t>00970480414</t>
  </si>
  <si>
    <t xml:space="preserve">BULGHERINI ASCENSORI SRL  </t>
  </si>
  <si>
    <t>01307450443</t>
  </si>
  <si>
    <t>CAPPELLI ELEVATOR SNC</t>
  </si>
  <si>
    <t>01665290407</t>
  </si>
  <si>
    <t>CEAM ADRIATICA SERVIZI</t>
  </si>
  <si>
    <t>00435620422</t>
  </si>
  <si>
    <t>M.B.B. ASCENSORI SRL</t>
  </si>
  <si>
    <t>02000930418</t>
  </si>
  <si>
    <t>MEAD ASCENSORI SRL</t>
  </si>
  <si>
    <t>CSTNCL74A19G478V</t>
  </si>
  <si>
    <t>PESARO ASCENSORI DI NICOLA COSTARELLI</t>
  </si>
  <si>
    <t>CHSNMR83P57Z129W</t>
  </si>
  <si>
    <t>PESARO ASCENSORI SERVICE SAS DI CHESLEREANU OANA MARIA &amp; C.</t>
  </si>
  <si>
    <t>00842990152</t>
  </si>
  <si>
    <t xml:space="preserve">SCHINDLER </t>
  </si>
  <si>
    <t>SCLRRT55E06F205X</t>
  </si>
  <si>
    <t>EIVA WEB DI SCALFO ROBERTO</t>
  </si>
  <si>
    <t>02565920416</t>
  </si>
  <si>
    <t>ASET ENTRATE SRL</t>
  </si>
  <si>
    <t>Cooperatica Sociale COOSS MARCHE Onlus</t>
  </si>
  <si>
    <t>01388820415</t>
  </si>
  <si>
    <t>GERICO Soietà Cooperativa Sociale Onlus</t>
  </si>
  <si>
    <t>TKV Società Cooperativa Sociale</t>
  </si>
  <si>
    <t>80003050418</t>
  </si>
  <si>
    <t>Unione Italiana Ciechi e Ipovedenti (UICI)</t>
  </si>
  <si>
    <t>90007200414</t>
  </si>
  <si>
    <t>Auser Filo d'Argento Onlus</t>
  </si>
  <si>
    <t>Società Cooperativa Sociale TIQUARANTUNO B</t>
  </si>
  <si>
    <t>C.B. Club E. Mattei Onlus</t>
  </si>
  <si>
    <t>01204930414</t>
  </si>
  <si>
    <t>CRESCERE Società Cooperativa Sociale</t>
  </si>
  <si>
    <t>81003300415</t>
  </si>
  <si>
    <t>Associazione Cante di Montevecchio Onlus</t>
  </si>
  <si>
    <t>90039860417</t>
  </si>
  <si>
    <t>Associazione MILLEMONDI</t>
  </si>
  <si>
    <t>04432921007</t>
  </si>
  <si>
    <t>Caf  CIA</t>
  </si>
  <si>
    <t>90021570412</t>
  </si>
  <si>
    <t>AGFH Associazione Genitori con Figli portatori di Handicap Onlus</t>
  </si>
  <si>
    <t>02147650424</t>
  </si>
  <si>
    <t>Labor Service Srl</t>
  </si>
  <si>
    <t>01306320423</t>
  </si>
  <si>
    <t>CAF CGIL Marche</t>
  </si>
  <si>
    <t>02014300418</t>
  </si>
  <si>
    <t>ACLI   SERVICE Pesaro</t>
  </si>
  <si>
    <t>04417981000</t>
  </si>
  <si>
    <t>CAF CNA Srl</t>
  </si>
  <si>
    <t>02415890413</t>
  </si>
  <si>
    <t>POLIS Società Cooperativa Sociale</t>
  </si>
  <si>
    <t>GERICO Società Cooperativa Sociale Onlus</t>
  </si>
  <si>
    <t>Cooperativa Sociale COOSS MARCHE Onlus</t>
  </si>
  <si>
    <t>06711271004</t>
  </si>
  <si>
    <t>GESINT SRL</t>
  </si>
  <si>
    <t>PZIFRN73B19H769K</t>
  </si>
  <si>
    <t>CARTUCCIANDO... DI FLORIANO PIZI</t>
  </si>
  <si>
    <t>NO</t>
  </si>
  <si>
    <t>CHIAMAWEB SRL</t>
  </si>
  <si>
    <t>SI</t>
  </si>
  <si>
    <t>MCHFST63S24A326I</t>
  </si>
  <si>
    <t>ECOSERVICE</t>
  </si>
  <si>
    <t>PNRLRT57D27H159L</t>
  </si>
  <si>
    <t xml:space="preserve">ECOSERVICE DI ALBERTO PANARISI </t>
  </si>
  <si>
    <t>00831210224</t>
  </si>
  <si>
    <t>ECOSERVICE DI MICH OSCAR &amp; C. S.A.S.</t>
  </si>
  <si>
    <t>SNTPLA67L16E783G</t>
  </si>
  <si>
    <t>ECOSERVICE DI SANTARELLI PAOLO</t>
  </si>
  <si>
    <t>TSCMRA57M16F205E</t>
  </si>
  <si>
    <t>ECOSERVICE DI TOSCANI MAURO</t>
  </si>
  <si>
    <t>02951931209</t>
  </si>
  <si>
    <t>ECOSERVICE S.R.L.</t>
  </si>
  <si>
    <t>01384330583</t>
  </si>
  <si>
    <t>FELIAN</t>
  </si>
  <si>
    <t>DLLDVD85D15H612H</t>
  </si>
  <si>
    <t>G.D. ECOSERVICE SNC DI IOVINE GIUSEPPE E DELLADDIO DAVIDE</t>
  </si>
  <si>
    <t>01912710447</t>
  </si>
  <si>
    <t>INK-JET LASER S.N.C.</t>
  </si>
  <si>
    <t>01696530433</t>
  </si>
  <si>
    <t>INPRINTING SRL</t>
  </si>
  <si>
    <t>02158390423</t>
  </si>
  <si>
    <t>KARTEX ITALIA SAS DI BOLOGNESI ANDREA</t>
  </si>
  <si>
    <t>02683390401</t>
  </si>
  <si>
    <t>KRATOS</t>
  </si>
  <si>
    <t>00065450413</t>
  </si>
  <si>
    <t>LA TECNOGRAFICA S.R.L.</t>
  </si>
  <si>
    <t>03222970406</t>
  </si>
  <si>
    <t>MYO</t>
  </si>
  <si>
    <t>02171890417</t>
  </si>
  <si>
    <t>PRINTER OFFICE</t>
  </si>
  <si>
    <t>01952150264</t>
  </si>
  <si>
    <t>PROCED</t>
  </si>
  <si>
    <t>00383850427</t>
  </si>
  <si>
    <t>SEI ERRE</t>
  </si>
  <si>
    <t>01762630406</t>
  </si>
  <si>
    <t>THEMA OFFICE DI TIZZI GILDO &amp; C. S.A.S.</t>
  </si>
  <si>
    <t>DDMSRG73T20F205Q</t>
  </si>
  <si>
    <t>TONER CENTER SNC</t>
  </si>
  <si>
    <t>01179730427</t>
  </si>
  <si>
    <t>ARTI GRAFICHE GENTILE FABRIANO</t>
  </si>
  <si>
    <t>00976050427</t>
  </si>
  <si>
    <t>ASCAM S.R.L.</t>
  </si>
  <si>
    <t>GSPLRT71T29D488M</t>
  </si>
  <si>
    <t>DIGITAL POINT DI GASPARINI ALBERTO</t>
  </si>
  <si>
    <t>01187200447</t>
  </si>
  <si>
    <t>DUPLICART SRL</t>
  </si>
  <si>
    <t>02380560413</t>
  </si>
  <si>
    <t>GIROMARI POINT</t>
  </si>
  <si>
    <t>GMBMRK75L15E690W</t>
  </si>
  <si>
    <t>GRAFICART</t>
  </si>
  <si>
    <t>IDEOSTAMPA</t>
  </si>
  <si>
    <t>01289830414</t>
  </si>
  <si>
    <t>NUOVA TIPOGRAFIA LITOGRAFIA MONTACCINI &amp; C.</t>
  </si>
  <si>
    <t>SOCIETA' TIPOGRAFICA SNC DI PIZZICHELLI LORENZO &amp; C.</t>
  </si>
  <si>
    <t>00949890412</t>
  </si>
  <si>
    <t>SONCINIANA SRL</t>
  </si>
  <si>
    <t>01494210410</t>
  </si>
  <si>
    <t xml:space="preserve">PUNTO COMUNE </t>
  </si>
  <si>
    <t>02155740414</t>
  </si>
  <si>
    <t>TDP MARCHE</t>
  </si>
  <si>
    <t>BRNGPP69T23G479V</t>
  </si>
  <si>
    <t>TECNOPESARO DI BERNARDINI GIUSEPPE</t>
  </si>
  <si>
    <t>MGANLS73P41I608Z</t>
  </si>
  <si>
    <t xml:space="preserve">TECNOUFFICIO SRL </t>
  </si>
  <si>
    <t>THEMA OFFICE DI TIZZI GILDO &amp; C.</t>
  </si>
  <si>
    <t>CRNMRC66T03L500B</t>
  </si>
  <si>
    <t>CM SERVICE DI CIARONI MARCO</t>
  </si>
  <si>
    <t>01298880418</t>
  </si>
  <si>
    <t>C.V.R. ADRIATICA s.a.s.</t>
  </si>
  <si>
    <t>GRMLGU55T12E208G</t>
  </si>
  <si>
    <t>GERMANI LUIGI</t>
  </si>
  <si>
    <t>GNFMRA94M08D005K</t>
  </si>
  <si>
    <t>PLASTICA EMPORIO DI GIANFRANCESCO MARIO</t>
  </si>
  <si>
    <t>VARI</t>
  </si>
  <si>
    <t>TUTTE LE ALTRE DITTE PRESENTI NELLA CATEGORIA MERCEOLOGICA RELATIVA AI DPI DEL MEPA</t>
  </si>
  <si>
    <t>02578700425</t>
  </si>
  <si>
    <t>EDER SERVICE S.R.L.</t>
  </si>
  <si>
    <t>02127050413</t>
  </si>
  <si>
    <t>MINGUCCI ANTINCENDIO S.R.L.</t>
  </si>
  <si>
    <t>01516800446</t>
  </si>
  <si>
    <t>PIEMME ESTINTORI DI MADOLINI V. &amp; C. SAS</t>
  </si>
  <si>
    <t>ALTRE 54 DITTE DELLA CATEGORIA MERCEOLOGICA RELATIVA ALL'ANTINCENDIO ISCRITTE AL MEPA</t>
  </si>
  <si>
    <t>DNTCLD48A24D542T</t>
  </si>
  <si>
    <t>AL GRAN RISPARMIO SAS DI DONATI C&amp;C</t>
  </si>
  <si>
    <t>01312990425</t>
  </si>
  <si>
    <t>DI.MAS SRL</t>
  </si>
  <si>
    <t>01667560443</t>
  </si>
  <si>
    <t>DM DISTRIBUZIONE SRL</t>
  </si>
  <si>
    <t>BRRMRZ62L30F347Y</t>
  </si>
  <si>
    <t>IGIENE SERVICE DI BERARDINELLI MAURIZIO</t>
  </si>
  <si>
    <t>PNCMRA80L02A271D</t>
  </si>
  <si>
    <t>P.M.B. CHIMICA DI PANICONI MAURO</t>
  </si>
  <si>
    <t>01048640419</t>
  </si>
  <si>
    <t>SERAM SRL</t>
  </si>
  <si>
    <t>ALTRE 82 DITTE DELLA CATEGORIA MERCEOLOGICA RELATIVAAI PRODOTTI IGIENICI ISCRITTE AL MEPA</t>
  </si>
  <si>
    <t>BTTRRT69E24B352J</t>
  </si>
  <si>
    <t>TIPOGRAFIA BATTISTELLI</t>
  </si>
  <si>
    <t>GRFLGU58T28I4610</t>
  </si>
  <si>
    <t>TIPOGRAFIA GAROFALI</t>
  </si>
  <si>
    <t>ALTRE 19 DITTE DELLA CATEGORIA MERCEOLOGICA RELATIVA AI MANIFESTI AL MEPA</t>
  </si>
  <si>
    <t>02017641206</t>
  </si>
  <si>
    <t xml:space="preserve">C.R. SYSTEM S.R.L. </t>
  </si>
  <si>
    <t>01932130790</t>
  </si>
  <si>
    <t>CAMILLO SIRIANNI S.A.S.</t>
  </si>
  <si>
    <t>06716210635</t>
  </si>
  <si>
    <t>CAVALLARO</t>
  </si>
  <si>
    <t>BRGDNT73L30D542X</t>
  </si>
  <si>
    <t>GYMTRIBE DI DANTE BARIGELLI</t>
  </si>
  <si>
    <t>BRRMRA57M63D749L</t>
  </si>
  <si>
    <t>TIMBRI TARGHE E INSEGNE LUMINOSE DI BERARDINELLI MARA</t>
  </si>
  <si>
    <t>DLCFBA58H21D042D</t>
  </si>
  <si>
    <t>CENTRO COPIE REFIMO DI DE LUCA FABIO</t>
  </si>
  <si>
    <t>00374190429</t>
  </si>
  <si>
    <t>ELIOTECNICA DI ARAMINI ISABELLA &amp; C. S.N.C.</t>
  </si>
  <si>
    <t xml:space="preserve">NO </t>
  </si>
  <si>
    <t>C.B. CLUB E. MATTEI ONLUS</t>
  </si>
  <si>
    <t>01414570281</t>
  </si>
  <si>
    <t>AYRTON</t>
  </si>
  <si>
    <t>00909040438</t>
  </si>
  <si>
    <t>C.B.F. BALDUCCI SPA</t>
  </si>
  <si>
    <t>01708990443</t>
  </si>
  <si>
    <t>C.C.C.P.SRL</t>
  </si>
  <si>
    <t>C.V.R. ADRIATICA S.A.S DI VALENTI G. &amp; C.</t>
  </si>
  <si>
    <t>00147670434</t>
  </si>
  <si>
    <t>CALZATURIFICIO MONTE BOVE SRL</t>
  </si>
  <si>
    <t>PRGSLL68L50C770Y</t>
  </si>
  <si>
    <t>CAPPONI EMPORIO DI PERUGINI ISABELLA</t>
  </si>
  <si>
    <t>02013490426</t>
  </si>
  <si>
    <t>CARLO SPLENDIANI SRL</t>
  </si>
  <si>
    <t>PLDCRS79E11G479Y</t>
  </si>
  <si>
    <t>CHICO BONITO SNC</t>
  </si>
  <si>
    <t>CTTRFL71E09A462R</t>
  </si>
  <si>
    <t>CITTADINI DI RAFFAELE CITTADINI</t>
  </si>
  <si>
    <t>01277420426</t>
  </si>
  <si>
    <t>DAVID PIETRO &amp; FIGLIO</t>
  </si>
  <si>
    <t>BCCGCR56R26A462V</t>
  </si>
  <si>
    <t>E.S. EQUIPAGGIAMENTI PER LA SICUREZZA DI GIANCARLO BUCCIARELLI</t>
  </si>
  <si>
    <t>02450990425</t>
  </si>
  <si>
    <t>ECOTRON SNC</t>
  </si>
  <si>
    <t>SPSMRC61P08I608L</t>
  </si>
  <si>
    <t>ESPOSTO MARCO - LA CASA DELLA DIVISA</t>
  </si>
  <si>
    <t>02358970693</t>
  </si>
  <si>
    <t>EURMED S.A.S DI DI BERARDINO ORSOLA &amp; C.</t>
  </si>
  <si>
    <t>00289380438</t>
  </si>
  <si>
    <t>FABIO SBAFFI SRL</t>
  </si>
  <si>
    <t>01747140232</t>
  </si>
  <si>
    <t>FLOWER GLOVES</t>
  </si>
  <si>
    <t>02952210124</t>
  </si>
  <si>
    <t>GINO 1949 ANTICA SARTORIA MILANO SRL</t>
  </si>
  <si>
    <t>GRMDTL55T62A035I</t>
  </si>
  <si>
    <t>GRAMACCIONI DONATELLA</t>
  </si>
  <si>
    <t>09569221006</t>
  </si>
  <si>
    <t>H-SERVICE</t>
  </si>
  <si>
    <t>BRDGRL56C08F401C</t>
  </si>
  <si>
    <t>LA FERRAMENTA DI BORDI GABRIELE</t>
  </si>
  <si>
    <t>BRNDRA64S13L103B</t>
  </si>
  <si>
    <t>LA TUTA DI DARIO BRANDOZZI</t>
  </si>
  <si>
    <t>02076150420</t>
  </si>
  <si>
    <t xml:space="preserve">LORETO 2001 SRL </t>
  </si>
  <si>
    <t>01367580436</t>
  </si>
  <si>
    <t>MARAL DIFFUSION SRL</t>
  </si>
  <si>
    <t>00346970437</t>
  </si>
  <si>
    <t>MARINELLI PAOLO &amp; C. SNC</t>
  </si>
  <si>
    <t>MDRGNN73C22Z700N</t>
  </si>
  <si>
    <t>MEDORI FORNITURE DI GIANNI MEDORI</t>
  </si>
  <si>
    <t>02032400265</t>
  </si>
  <si>
    <t>MEGAPHARMA OSPEDALIERA</t>
  </si>
  <si>
    <t>01075450443</t>
  </si>
  <si>
    <t>OPI SRL ORGANIZZAZIONE PREVENZIONE INCENDI</t>
  </si>
  <si>
    <t>P.O.M. DI LUCARELLI E CECCARELLI SNC</t>
  </si>
  <si>
    <t>02094350424</t>
  </si>
  <si>
    <t>PITTINI ELENA DI MATTEO IOVANNELLI &amp; C</t>
  </si>
  <si>
    <t>01316780426</t>
  </si>
  <si>
    <t>RAYS SPA</t>
  </si>
  <si>
    <t>02206270411</t>
  </si>
  <si>
    <t>SAS S.R.L.</t>
  </si>
  <si>
    <t>CSTGDE60A22F749U</t>
  </si>
  <si>
    <t>SECURITY WORK DI CASTIGNANI EGIDIO</t>
  </si>
  <si>
    <t>00682630439</t>
  </si>
  <si>
    <t>SER.EDIL. DI SETTEMBRINI NARA &amp; C. SAS</t>
  </si>
  <si>
    <t>MCHSMN75R05D451Q</t>
  </si>
  <si>
    <t>SIMONE MICHELETTI</t>
  </si>
  <si>
    <t>02211980418</t>
  </si>
  <si>
    <t>STAR FLYER</t>
  </si>
  <si>
    <t>TRRMSM64M04E783B</t>
  </si>
  <si>
    <t>TIEMME SICUREZZA DI TORRESI MASSIMO</t>
  </si>
  <si>
    <t>00191390426</t>
  </si>
  <si>
    <t xml:space="preserve">TONELLI E NICOLINI </t>
  </si>
  <si>
    <t>02156360428</t>
  </si>
  <si>
    <t>VERDOLINI GIOVANNI &amp; C. SAS</t>
  </si>
  <si>
    <t>01645640432</t>
  </si>
  <si>
    <t>A.U.S. S.R.L.</t>
  </si>
  <si>
    <t>03084000128</t>
  </si>
  <si>
    <t>B.M. SERVIZI SRL</t>
  </si>
  <si>
    <t>00807520135</t>
  </si>
  <si>
    <t>CI.TI.ESSE SRL</t>
  </si>
  <si>
    <t>01974730440</t>
  </si>
  <si>
    <t xml:space="preserve">CROSS CONTROL SRL </t>
  </si>
  <si>
    <t>08625900157</t>
  </si>
  <si>
    <t>ELTRAFF S.R.L.</t>
  </si>
  <si>
    <t>01447450477</t>
  </si>
  <si>
    <t>EURO 2000 SRL</t>
  </si>
  <si>
    <t>01573730486</t>
  </si>
  <si>
    <t>SODI SCIENTIFICA SRL</t>
  </si>
  <si>
    <t>CMLSFN73C30D611J</t>
  </si>
  <si>
    <t>STEFLU SERVICE DI CIMELLI STEFANO</t>
  </si>
  <si>
    <t>01465450516</t>
  </si>
  <si>
    <t xml:space="preserve">T.E.S.I. </t>
  </si>
  <si>
    <t>05815611008</t>
  </si>
  <si>
    <t xml:space="preserve">Telecom Italia Digital Solutions S.p.A. </t>
  </si>
  <si>
    <t>COOPERATIVA FACCHINI FANO SOC. COOP. A R.L.</t>
  </si>
  <si>
    <t>00194710422</t>
  </si>
  <si>
    <t>COOPERATIVA FACCHINI JESI SOC.COOP.P.A.</t>
  </si>
  <si>
    <t>00171620420</t>
  </si>
  <si>
    <t>FRATELLI LUCESOLE SRL</t>
  </si>
  <si>
    <t>00188070429</t>
  </si>
  <si>
    <t>GRUPPO FACCHINI ANCONA</t>
  </si>
  <si>
    <t>02427560426</t>
  </si>
  <si>
    <t>LUCESOLE SRL</t>
  </si>
  <si>
    <t>04643350962</t>
  </si>
  <si>
    <t>TELECOM ITALIA S.P.A.</t>
  </si>
  <si>
    <t>01196790412</t>
  </si>
  <si>
    <t>APRA COMPUTER SYSTEM</t>
  </si>
  <si>
    <t>GGLLRT57B02A335H</t>
  </si>
  <si>
    <t>CEDAP COMPUTER DI GAGLIARDI ALBERTO</t>
  </si>
  <si>
    <t>02155590447</t>
  </si>
  <si>
    <t>COMPUTER CENTER S.N.C. DI BINI L. &amp; IZZI A.</t>
  </si>
  <si>
    <t>02395650415</t>
  </si>
  <si>
    <t>COMPUTER STORE DI FERRI LUCA,LUCHENA MATTEO E FERRI MATTIA S.N.C.</t>
  </si>
  <si>
    <t>01581200423</t>
  </si>
  <si>
    <t>ERITEL TELECOMUNICAZIONI</t>
  </si>
  <si>
    <t xml:space="preserve">FASTWEB </t>
  </si>
  <si>
    <t>00488410010</t>
  </si>
  <si>
    <t xml:space="preserve"> TELECOM ITALIA SPA</t>
  </si>
  <si>
    <t>05410741002</t>
  </si>
  <si>
    <t>WIND TELECOMUNICAZIONI</t>
  </si>
  <si>
    <t>01219980529</t>
  </si>
  <si>
    <t>ESTRA ENERGIE</t>
  </si>
  <si>
    <t>02298700010</t>
  </si>
  <si>
    <t>OLIVETTI SPA</t>
  </si>
  <si>
    <t>00891951006</t>
  </si>
  <si>
    <t>KUWAIT PETROLEUM ITALIA S.P.A.</t>
  </si>
  <si>
    <t>0148320424</t>
  </si>
  <si>
    <t>Savini Fabio  Savini Luca e C. snc</t>
  </si>
  <si>
    <t>00632170411</t>
  </si>
  <si>
    <t>TERMOIDRAULICA V.B.A. di Vegliò Alfio &amp; Bartolucci Gianino snc</t>
  </si>
  <si>
    <t>Mancini Angelo &amp; Balilla di Mancini Giuseppe e Rubens snc</t>
  </si>
  <si>
    <t>01010930418</t>
  </si>
  <si>
    <t>IDRONOVA snc di Talamelli Daniele e Pasquini Fabrizio</t>
  </si>
  <si>
    <t>01064700410</t>
  </si>
  <si>
    <t>01474680418</t>
  </si>
  <si>
    <t>ASET spa</t>
  </si>
  <si>
    <t>Z2C16656B6</t>
  </si>
  <si>
    <t>Z0A1662268</t>
  </si>
  <si>
    <t>NAUTILLUS snc di Carboni Daniele e Filippo &amp; C.</t>
  </si>
  <si>
    <t>PUBBLI IN  dei Fratelli Pigna</t>
  </si>
  <si>
    <t>Z5C168656A</t>
  </si>
  <si>
    <t>C.B. CLUB E. MATTEI – ONLUSS</t>
  </si>
  <si>
    <t>ZE715DA281</t>
  </si>
  <si>
    <t>01438320424</t>
  </si>
  <si>
    <t>02510120419</t>
  </si>
  <si>
    <t>DOMA srl Via Circonvalazione, 8 61048 Sant'Angelo in Vado (PU)</t>
  </si>
  <si>
    <t>00308930411</t>
  </si>
  <si>
    <t>Biagiotti e Fraticelli snc</t>
  </si>
  <si>
    <t>02080760412</t>
  </si>
  <si>
    <t>Girometti impianti srl</t>
  </si>
  <si>
    <t>01229190424</t>
  </si>
  <si>
    <t>Santini impianti srl</t>
  </si>
  <si>
    <t>01106130410</t>
  </si>
  <si>
    <t>Guidi Giovanni srl</t>
  </si>
  <si>
    <t>Edilpierantoni srl</t>
  </si>
  <si>
    <t>02361740414</t>
  </si>
  <si>
    <t>Studio Termotecnico Arduini</t>
  </si>
  <si>
    <t>CMBSLV61D23G479F</t>
  </si>
  <si>
    <t>Studio Tecnico Camboni di Camboni Ing. Silvio</t>
  </si>
  <si>
    <t>01113850414</t>
  </si>
  <si>
    <t>Autofficina MF snc</t>
  </si>
  <si>
    <t>64326159D1</t>
  </si>
  <si>
    <t>03747000580</t>
  </si>
  <si>
    <t>IGEAM SRL</t>
  </si>
  <si>
    <t>02379550417</t>
  </si>
  <si>
    <t>F.lli Mascarucci Legnami srl</t>
  </si>
  <si>
    <t>01065270421</t>
  </si>
  <si>
    <t>Macagi</t>
  </si>
  <si>
    <t>ZC01709BOA</t>
  </si>
  <si>
    <t>02115160422</t>
  </si>
  <si>
    <t>BLP srl</t>
  </si>
  <si>
    <t>02025560414</t>
  </si>
  <si>
    <t>Giovagnoli legno snc</t>
  </si>
  <si>
    <t>02306990413</t>
  </si>
  <si>
    <t>Centro legno srl</t>
  </si>
  <si>
    <t>00898380407</t>
  </si>
  <si>
    <t>Sepa srl</t>
  </si>
  <si>
    <t>02318190416</t>
  </si>
  <si>
    <t>Canducci group</t>
  </si>
  <si>
    <t>00349550418</t>
  </si>
  <si>
    <t>Longhini vernici srl</t>
  </si>
  <si>
    <t>00100070416</t>
  </si>
  <si>
    <t>Arturo Mancini srl</t>
  </si>
  <si>
    <t>03443420231</t>
  </si>
  <si>
    <t>Global Power</t>
  </si>
  <si>
    <t>Dago Elettronica</t>
  </si>
  <si>
    <t>Green line Service</t>
  </si>
  <si>
    <t>Ditta Arturo Mancini</t>
  </si>
  <si>
    <t>00450500418</t>
  </si>
  <si>
    <t>Centroferramenta</t>
  </si>
  <si>
    <t>01232440428</t>
  </si>
  <si>
    <t>EUSEBI Service srl</t>
  </si>
  <si>
    <t>01243080411</t>
  </si>
  <si>
    <t>ASTRAL s.n.c. di Bellagamba Gioele &amp; C.</t>
  </si>
  <si>
    <t>ALBERGHI CONSORZIATI SOC. COOP. A R.L.</t>
  </si>
  <si>
    <t>02205060409</t>
  </si>
  <si>
    <t>ADRIA BANDIERE S.R.L.</t>
  </si>
  <si>
    <t>01850760438</t>
  </si>
  <si>
    <t>ASSOCIAZIONE TERRE MARCHIGIANE</t>
  </si>
  <si>
    <t>SOCIETA' COOPERATIVA SOCIALE ONLUS OPERA</t>
  </si>
  <si>
    <t>TNLMRA54S02D488U</t>
  </si>
  <si>
    <t>DITTA TONELLI MAURO</t>
  </si>
  <si>
    <t>04023481007</t>
  </si>
  <si>
    <t>FEE ITALIA</t>
  </si>
  <si>
    <t>OMNIA COMUNICAZIONE S.R.L.</t>
  </si>
  <si>
    <t>02087860421</t>
  </si>
  <si>
    <t>VENTILAZIONE S.N.C. DI PETTINARI G. &amp; C.</t>
  </si>
  <si>
    <t>02323910410</t>
  </si>
  <si>
    <t>START DI GRILLI DAVIDE &amp; C. S.N.C.</t>
  </si>
  <si>
    <t>IDEOSTAMPA S.R.L.</t>
  </si>
  <si>
    <t>01311180416</t>
  </si>
  <si>
    <t>PENTA 95 S.R.L.</t>
  </si>
  <si>
    <t>02482790413</t>
  </si>
  <si>
    <t>ASSOCIAZIONE CULTURALE SANKO</t>
  </si>
  <si>
    <t xml:space="preserve">POLITECNOS SOCIETA' COOPERATIVA </t>
  </si>
  <si>
    <t>01443260441</t>
  </si>
  <si>
    <t>ALESSI EVENTS S.R.L.</t>
  </si>
  <si>
    <t>03463240402</t>
  </si>
  <si>
    <t>FONTI PIROTECNICA S.R.L.</t>
  </si>
  <si>
    <t>02172590545</t>
  </si>
  <si>
    <t xml:space="preserve">EUROFIREWORKS GIANVITTORIO PIROTECNICA </t>
  </si>
  <si>
    <t>02178221202</t>
  </si>
  <si>
    <t xml:space="preserve">PIROTECNICA SCARDOVI </t>
  </si>
  <si>
    <t>PRNSRG64P16Z110H</t>
  </si>
  <si>
    <t>SPETTACOLI PIROTECNICI DI PIERANTOGNETTI SERGE</t>
  </si>
  <si>
    <t>00930370424</t>
  </si>
  <si>
    <t>A.M.A.T. ASSOCIAZIONE MARCHIGIANA ATTIVITA' TEATRALI</t>
  </si>
  <si>
    <t>00987061009</t>
  </si>
  <si>
    <t>01492420417</t>
  </si>
  <si>
    <t>TELE 2000 S.R.L.</t>
  </si>
  <si>
    <t>90020200417</t>
  </si>
  <si>
    <t>ASSOCIAZIONE VOCE CRISTIANA FANO TV</t>
  </si>
  <si>
    <t>GRAPHO 5 SERVICE S.R.L.</t>
  </si>
  <si>
    <t>SONCINIANA S.R.L.</t>
  </si>
  <si>
    <t>90033160418</t>
  </si>
  <si>
    <t>ASSOCIAZIONE CULTURALE COLONIA JULIA FANESTRIS</t>
  </si>
  <si>
    <t xml:space="preserve">P.O.M. DI LUCARELLI E CECCARELLI S.N.C. </t>
  </si>
  <si>
    <t xml:space="preserve">BACKSTAGE S.N.C. DI FERRI MARCO &amp; C. </t>
  </si>
  <si>
    <t>013033760407</t>
  </si>
  <si>
    <t>MARINELLA 81 DI MASCARUCCI MORENO E C. S.N.C.</t>
  </si>
  <si>
    <t>01158650414</t>
  </si>
  <si>
    <t>LA PERLA S.R.L.</t>
  </si>
  <si>
    <t>LVOTZN59P67D488W</t>
  </si>
  <si>
    <t>FLOR ART DI OLIVA TIZIANA</t>
  </si>
  <si>
    <t>SPNSMN70H13D488V</t>
  </si>
  <si>
    <t>AR FUN ANIMASION DI SPINACI SIMONE</t>
  </si>
  <si>
    <t>07516911000</t>
  </si>
  <si>
    <t>AUTOSTRADE PER L'ITALIA S.P.A.</t>
  </si>
  <si>
    <t>02674800426</t>
  </si>
  <si>
    <t>MARCHE EXPO S.R.L.</t>
  </si>
  <si>
    <t>02455100418</t>
  </si>
  <si>
    <t xml:space="preserve">AUTONOLEGGI EUROTRAVEL S.A.S. </t>
  </si>
  <si>
    <t>04272580012</t>
  </si>
  <si>
    <t>UMBERTO ALLEMANNI S.R.L.</t>
  </si>
  <si>
    <t>01487250423</t>
  </si>
  <si>
    <t>MORETTI SERENA</t>
  </si>
  <si>
    <t>OPERA SOCIETA' COOPERATIVA SOCIALE ONLUS</t>
  </si>
  <si>
    <t>03174750277</t>
  </si>
  <si>
    <t>Società Cooperativa Culture</t>
  </si>
  <si>
    <t>00431920487</t>
  </si>
  <si>
    <t>Licosa Sansoni srl</t>
  </si>
  <si>
    <t>02973040963</t>
  </si>
  <si>
    <t>KYOCERA DOCUMENT SOLUTION ITALIA S.P.A.</t>
  </si>
  <si>
    <t>12878640155</t>
  </si>
  <si>
    <t>SHADES INTERNATIONAL SRL</t>
  </si>
  <si>
    <t>SCHINDLER S.P.A.</t>
  </si>
  <si>
    <r>
      <t>Z610D73822</t>
    </r>
    <r>
      <rPr>
        <sz val="9"/>
        <rFont val="Times New Roman"/>
        <family val="1"/>
      </rPr>
      <t xml:space="preserve"> </t>
    </r>
  </si>
  <si>
    <t>01131320416</t>
  </si>
  <si>
    <t>PESARO COPY S.A.S. DI PISANI GIUSEPPE &amp;C</t>
  </si>
  <si>
    <t>01494120411</t>
  </si>
  <si>
    <t xml:space="preserve"> IL VOLUME DI BARTOLI ROBERTA &amp; C. S.N.C.</t>
  </si>
  <si>
    <t>BABELIA &amp; C. PROG.CULTURALI</t>
  </si>
  <si>
    <t>12876360152</t>
  </si>
  <si>
    <t>COLIBRI' SYSTEM SPA</t>
  </si>
  <si>
    <t>00100190610</t>
  </si>
  <si>
    <t>3M ITALIA S.R.L.</t>
  </si>
  <si>
    <t>NCSMRC74L27D488J</t>
  </si>
  <si>
    <t>TEM SERVIZI DI NICUSANTI MIRCO</t>
  </si>
  <si>
    <t>01112400419</t>
  </si>
  <si>
    <t>FILIPPONI BENITO S.R.L.</t>
  </si>
  <si>
    <t>ARTURO MANCINI S.R.L.</t>
  </si>
  <si>
    <t>Z2716320B6</t>
  </si>
  <si>
    <t>01312780412</t>
  </si>
  <si>
    <t>RADIO DIFFUSIONE s.r.l.</t>
  </si>
  <si>
    <t>Z4516320F4</t>
  </si>
  <si>
    <t>01950050987</t>
  </si>
  <si>
    <t>RADIO STUDIO PIU' S.R.L.</t>
  </si>
  <si>
    <t>Z721632056</t>
  </si>
  <si>
    <t>MANCINI ANGELO E BALILLA SNC DI MANCINI GIUSEPPE 
E RUBENS</t>
  </si>
  <si>
    <t>ZD5163208C</t>
  </si>
  <si>
    <t>NAUTILUS DI CARBONI DANIELE E FILIPPO</t>
  </si>
  <si>
    <t>ZD71632116</t>
  </si>
  <si>
    <t>02481790414</t>
  </si>
  <si>
    <t>ASSOCIAZIONE TIRO E MOLLA</t>
  </si>
  <si>
    <t>Z0E16320D6</t>
  </si>
  <si>
    <t>FANO TV ASSOCIAZIONE VOCE CRISTIANA</t>
  </si>
  <si>
    <t>02466750417</t>
  </si>
  <si>
    <t>INCOMING FANO A.S.D.</t>
  </si>
  <si>
    <t>ZB814832DC</t>
  </si>
  <si>
    <t>03045050717</t>
  </si>
  <si>
    <t>WWW.VIESTE.IT S.R.L.</t>
  </si>
  <si>
    <t>00780530416</t>
  </si>
  <si>
    <t>COMPUTERS SISTEMI S.R.L.</t>
  </si>
  <si>
    <t>Autofficina M.F. s.n.c. di Gnassi F. e Paoloni M.</t>
  </si>
  <si>
    <t>01175540416</t>
  </si>
  <si>
    <t>ORMO s.n.c. di Biagiarelli Umberto &amp; C.</t>
  </si>
  <si>
    <t>Centro Diesel di Ambrosini &amp; C. s.n.c.</t>
  </si>
  <si>
    <t>02216630414</t>
  </si>
  <si>
    <t>Centro Assistenza Pneumatici di Alegi Giorgio &amp; Claudio s.n.c.</t>
  </si>
  <si>
    <t>01394390411</t>
  </si>
  <si>
    <t>Officina Meccanica F.lli Terzanelli Daniele e Vivian s.n.c.</t>
  </si>
  <si>
    <t>00417420411</t>
  </si>
  <si>
    <t>Fanogomme Soc. a r.l.</t>
  </si>
  <si>
    <t>02092290416</t>
  </si>
  <si>
    <t>Autocarozzeria Trave di Palazzi Andrea &amp; C. s.a.s.</t>
  </si>
  <si>
    <t>00644000416</t>
  </si>
  <si>
    <t>R.P.C. F.lli Rondina e Pierini s.n.c.</t>
  </si>
  <si>
    <t>00570320382</t>
  </si>
  <si>
    <t>Sintexcal S.p.A.</t>
  </si>
  <si>
    <t>Riccardi Costruzioni s.r.l.</t>
  </si>
  <si>
    <t>02175250410</t>
  </si>
  <si>
    <t>RIMEDIL s.r.l.</t>
  </si>
  <si>
    <t>02343500415</t>
  </si>
  <si>
    <t>LIM s.r.l.</t>
  </si>
  <si>
    <t>00177200417</t>
  </si>
  <si>
    <t>Montanari Comincio s.r.l.</t>
  </si>
  <si>
    <t>00942910415</t>
  </si>
  <si>
    <t>Società Adriatica di Vitali &amp; Petrucci s.r.l.</t>
  </si>
  <si>
    <t>04522540964</t>
  </si>
  <si>
    <t>L.G. Italia s.r.l.</t>
  </si>
  <si>
    <t>05476750483</t>
  </si>
  <si>
    <t>Valli Zabban S.p.A.</t>
  </si>
  <si>
    <t>02553720414</t>
  </si>
  <si>
    <t>Casavecchia Lavori s.r.l.</t>
  </si>
  <si>
    <t>Boscarini Costruzioni</t>
  </si>
  <si>
    <t>C.V.R. Adriatica s.a.s. di Valenti G. &amp; C.</t>
  </si>
  <si>
    <t>00664490414</t>
  </si>
  <si>
    <t>Cave Salvi s.r.l.</t>
  </si>
  <si>
    <t>02561120417</t>
  </si>
  <si>
    <t>Maffei Costruzioni s.r.l.</t>
  </si>
  <si>
    <t>01540320437</t>
  </si>
  <si>
    <t>Rio Inerti s.r.l.</t>
  </si>
  <si>
    <t>02395270412</t>
  </si>
  <si>
    <t>Adriatica Asfalti s.r.l.</t>
  </si>
  <si>
    <t>00101330447</t>
  </si>
  <si>
    <t>Adriatica Bitumi s.r.l.</t>
  </si>
  <si>
    <t>02609540360</t>
  </si>
  <si>
    <t>Anonima Bitumi s.r.l.</t>
  </si>
  <si>
    <t>01129710446</t>
  </si>
  <si>
    <t>Asfalti Piceni s.r.l.</t>
  </si>
  <si>
    <t>01703890382</t>
  </si>
  <si>
    <t>S.Trade s.r.l.</t>
  </si>
  <si>
    <t>Lucarelli Costruzioni s.r.l.</t>
  </si>
  <si>
    <t>01249650415</t>
  </si>
  <si>
    <t>B.L.C. di Baldelli Luca &amp; C. s.n.c.</t>
  </si>
  <si>
    <t>02165540416</t>
  </si>
  <si>
    <t xml:space="preserve">Escavazioni e autotrasporti Marchionni di Marchionni L. &amp; C. s.n.c. </t>
  </si>
  <si>
    <t>02233350418</t>
  </si>
  <si>
    <t xml:space="preserve">VERNARECCI ROMANO &amp; C. S.n.c. </t>
  </si>
  <si>
    <t>Guidarelli geom. Lanfranco</t>
  </si>
  <si>
    <t>02454450418</t>
  </si>
  <si>
    <t>Pretelli S.r.l.</t>
  </si>
  <si>
    <t>01206370411</t>
  </si>
  <si>
    <t xml:space="preserve">Maffei S.r.l. </t>
  </si>
  <si>
    <t>02400080418</t>
  </si>
  <si>
    <t>Edil Service di Palanca Marco S.a.s.</t>
  </si>
  <si>
    <t>NIAL NIZZOLI</t>
  </si>
  <si>
    <t>BOSCARINI COSTRUZIONI</t>
  </si>
  <si>
    <t>GIO LUX IMPIANTI</t>
  </si>
  <si>
    <t xml:space="preserve">VALERI SRL </t>
  </si>
  <si>
    <t>LA TENDA SOLE</t>
  </si>
  <si>
    <t>LA BOTTEGA DEL FERRO</t>
  </si>
  <si>
    <t xml:space="preserve">Z65172B066 </t>
  </si>
  <si>
    <t>GUGLIELMO CETRONE</t>
  </si>
  <si>
    <t>ESCAVAZIONI MARCHIONNI LEONARDO E C.</t>
  </si>
  <si>
    <t>CARBONE GIOVANNI</t>
  </si>
  <si>
    <t>MAROCHI FILIPPO</t>
  </si>
  <si>
    <t>MARCO TRONI</t>
  </si>
  <si>
    <t>SERGIO SCIAMANNA</t>
  </si>
  <si>
    <t>ARMANDO DONINI</t>
  </si>
  <si>
    <t>CORA FATTORI</t>
  </si>
  <si>
    <t>SIMONE TONELLI</t>
  </si>
  <si>
    <t>FRANCESCO SERRA</t>
  </si>
  <si>
    <t>MATTEO ANNIBALLI</t>
  </si>
  <si>
    <t>PESARO ASCENSORI</t>
  </si>
  <si>
    <t>STEFANO SANCHI</t>
  </si>
  <si>
    <t>DRC SRL ANCONA</t>
  </si>
  <si>
    <t>ZC914A6172</t>
  </si>
  <si>
    <t>SEGNALETICA ADRIATICA</t>
  </si>
  <si>
    <t>ANGELO CURATOLO</t>
  </si>
  <si>
    <t>LAURA PELONGHINI</t>
  </si>
  <si>
    <t>FABIO GESSI</t>
  </si>
  <si>
    <t>02494400415</t>
  </si>
  <si>
    <t>EMMETI COSTRUZIONI</t>
  </si>
  <si>
    <t xml:space="preserve">IMPRESA EDILE STRADALE GUIDI GIOVANNI S.R.L. </t>
  </si>
  <si>
    <t>EDILPIERANTONI SRL</t>
  </si>
  <si>
    <t>01266020419</t>
  </si>
  <si>
    <t>F.LLI OTTAVIANI</t>
  </si>
  <si>
    <t>00875630410</t>
  </si>
  <si>
    <t>COSTRUZIONI PERLINI S.R.L.</t>
  </si>
  <si>
    <t>02498190418</t>
  </si>
  <si>
    <t>AURY2012 S.R.L.</t>
  </si>
  <si>
    <t>CENTRO LUCE</t>
  </si>
  <si>
    <t>00990260416</t>
  </si>
  <si>
    <t>F.LLI TAGNANI</t>
  </si>
  <si>
    <t>01492390412</t>
  </si>
  <si>
    <t>ITER S.R.L.</t>
  </si>
  <si>
    <t>01378670762</t>
  </si>
  <si>
    <t>LAVORI EDILI COLANGELO DOMENICO</t>
  </si>
  <si>
    <t>RICCARDI COSTRUZIONI S.R.L.</t>
  </si>
  <si>
    <t>Z5B1700542</t>
  </si>
  <si>
    <t>00745860445</t>
  </si>
  <si>
    <t>OLITECNICA Società a Responsabilità Limitata</t>
  </si>
  <si>
    <t>PELONARA MASSIMO</t>
  </si>
  <si>
    <t>CDSOFT DI SILLA E CORVATTA SNC</t>
  </si>
  <si>
    <t xml:space="preserve">SORMANI SRL </t>
  </si>
  <si>
    <t>POLY UFFICIO SRL</t>
  </si>
  <si>
    <t>ALAN COMPUTERS SNC</t>
  </si>
  <si>
    <t>02714870231</t>
  </si>
  <si>
    <t>NOVATEK S.R.L.</t>
  </si>
  <si>
    <t>GEOL. LAURA PELONGHINI</t>
  </si>
  <si>
    <t>00089070403</t>
  </si>
  <si>
    <t>GRAFICHE E. GASPARI SRL</t>
  </si>
  <si>
    <t>06188330150</t>
  </si>
  <si>
    <t>MAGGIOLI SPA</t>
  </si>
  <si>
    <t>02061220394</t>
  </si>
  <si>
    <t>PRINK</t>
  </si>
  <si>
    <t>PUNTO COMUNE SRL</t>
  </si>
  <si>
    <t>SOCIETA' TIPOGRAFICA SNC DI PIZZICHELLI LORENZO</t>
  </si>
  <si>
    <t>RNCMLT64D65E256F</t>
  </si>
  <si>
    <t>ARS ANTIQUA LEGATORIA</t>
  </si>
  <si>
    <t>00282920267</t>
  </si>
  <si>
    <t>ARTI GRAFICHE CONEGLIANO SRL</t>
  </si>
  <si>
    <t>09109161001</t>
  </si>
  <si>
    <t>ARTI GRAFICHE PICENE SRL</t>
  </si>
  <si>
    <t>01558550602</t>
  </si>
  <si>
    <t>ARTI GRAFICHE TOFANI SNC</t>
  </si>
  <si>
    <t>00112730387</t>
  </si>
  <si>
    <t>CARTOGRAFIA ARTIGIANA SNC DI AZZI-TARRONI E C.</t>
  </si>
  <si>
    <t>02117670568</t>
  </si>
  <si>
    <t>CENTRO GRAFICO ALMO</t>
  </si>
  <si>
    <t>02351180969</t>
  </si>
  <si>
    <t>CENTRO GRAFICO PIROLA SNC DI PIROLA EMILIO &amp; C</t>
  </si>
  <si>
    <t>01967580240</t>
  </si>
  <si>
    <t>CENTRO UFFICIO SRL</t>
  </si>
  <si>
    <t>RMPVTR70M15A771S</t>
  </si>
  <si>
    <t>CENTRO UFFICIO STILO</t>
  </si>
  <si>
    <t>06277330483</t>
  </si>
  <si>
    <t>ETHICA</t>
  </si>
  <si>
    <t>IL VOLUME DI BARTOLI ROBERTA &amp; C SNC</t>
  </si>
  <si>
    <t>BRVPLA62R07A794T</t>
  </si>
  <si>
    <t>LEGATORIA D'ARTE DI BREVI PAOLO</t>
  </si>
  <si>
    <t>04353121001</t>
  </si>
  <si>
    <t>LEGATORIA D'ARTE MARIO E BRUNO CAPOZZI SNC</t>
  </si>
  <si>
    <t>NUOVA TIPOGRAFIA LITOGRAFIA MONTACINI &amp; C.</t>
  </si>
  <si>
    <t>RPLSFN62T02A944L</t>
  </si>
  <si>
    <t>RILEGATORIA ORPELLI DI ORPELLI STEFANO</t>
  </si>
  <si>
    <t>04431051004</t>
  </si>
  <si>
    <t>THESI TECNOLOGIE</t>
  </si>
  <si>
    <t>00693070500</t>
  </si>
  <si>
    <t>TIPOGRAFIA BONGI DI ALTINI PAOLO E LUIGI SNC</t>
  </si>
  <si>
    <t>01403730565</t>
  </si>
  <si>
    <t>TIPOGRAFIA CECCARELLI DI CECCARELLI PAOLA E C SNC</t>
  </si>
  <si>
    <t>0400555373</t>
  </si>
  <si>
    <t>G.A. EUROPA AZZARONI SAS DI PATRIZIA AZZARONI &amp; C.</t>
  </si>
  <si>
    <t>00187700125</t>
  </si>
  <si>
    <t>LAZZATI INDUSTRIA GRAFICA</t>
  </si>
  <si>
    <t>04770060632</t>
  </si>
  <si>
    <t>PARTENUFFICIO DI ANTONIO FENIZIA</t>
  </si>
  <si>
    <t>06004140486</t>
  </si>
  <si>
    <t>SOCIETA' BARBIERI EDITORE</t>
  </si>
  <si>
    <t>04005550373</t>
  </si>
  <si>
    <t>TIPOGRAFIA DELLA CORTE DI SORRENTINO CARLO</t>
  </si>
  <si>
    <t>FEPP DI SOLDAN GUIDO &amp; C SNC</t>
  </si>
  <si>
    <t>S.F.E.L. - SERVIZI E FORNITURE PER ENTI LOCALI SNC DI CANAVESE BRUNO &amp; C</t>
  </si>
  <si>
    <t>TIPOGRAFIA DI MASELLIS DI MASELLIS FELICE</t>
  </si>
  <si>
    <t>04831901006</t>
  </si>
  <si>
    <t>ALMA GRAFICA</t>
  </si>
  <si>
    <t>02792920049</t>
  </si>
  <si>
    <t>ALMA TIPOGRAFIA SRL</t>
  </si>
  <si>
    <t>00613780410</t>
  </si>
  <si>
    <t>ARTE STAMPA DI RICCI MARCELLO &amp; C SNC</t>
  </si>
  <si>
    <t>01818800367</t>
  </si>
  <si>
    <t>ARTESTAMPA SRL</t>
  </si>
  <si>
    <t>CNTGPP52A14G438P</t>
  </si>
  <si>
    <t>SRTIGRAFICHE CANTAGALLO</t>
  </si>
  <si>
    <t>SNCNDR65P22F450N</t>
  </si>
  <si>
    <t>ARTI GRAFICHE DELLA TORRE DI SANCHINI ANDREA</t>
  </si>
  <si>
    <t>02035860416</t>
  </si>
  <si>
    <t>ARTI GRAFICHE EDITORIALI</t>
  </si>
  <si>
    <t>NNCFNC48C43D403N</t>
  </si>
  <si>
    <t>BARBIERI DI NENCI FRANCESCA</t>
  </si>
  <si>
    <t>03062790377</t>
  </si>
  <si>
    <t>CANTELLI SRL AZIENDA GRAFICA COMMERCIALE</t>
  </si>
  <si>
    <t>02052510399</t>
  </si>
  <si>
    <t>CARTABIANCA SOC COOP</t>
  </si>
  <si>
    <t>01670550340</t>
  </si>
  <si>
    <t>CARTANTITA DI BAINCHI ANNA E C SNC</t>
  </si>
  <si>
    <t>00216380162</t>
  </si>
  <si>
    <t>CARTIERE PAOLO PIGNA</t>
  </si>
  <si>
    <t>00164810277</t>
  </si>
  <si>
    <t>CARTOVENETA APCI SRL</t>
  </si>
  <si>
    <t>05883740481</t>
  </si>
  <si>
    <t>ETRURIA P.A.</t>
  </si>
  <si>
    <t>01529220434</t>
  </si>
  <si>
    <t>EUROCARTA SRL</t>
  </si>
  <si>
    <t>00535340483</t>
  </si>
  <si>
    <t>GRAFICHE CAPPELLI SRL</t>
  </si>
  <si>
    <t>00406020438</t>
  </si>
  <si>
    <t>GRAFICHE FIORONI SRL</t>
  </si>
  <si>
    <t>00880220405</t>
  </si>
  <si>
    <t>MODULGRAFICA FORLIVESE SPA</t>
  </si>
  <si>
    <t>01041320407</t>
  </si>
  <si>
    <t>MODULSNAP SRL</t>
  </si>
  <si>
    <t>00959490350</t>
  </si>
  <si>
    <t>MODULSTAMPA GROUP SRL</t>
  </si>
  <si>
    <t>01494120410</t>
  </si>
  <si>
    <t>00880700513</t>
  </si>
  <si>
    <t>STABILIMENTO ARTI GRAFICHE SRL</t>
  </si>
  <si>
    <t>01810010544</t>
  </si>
  <si>
    <t>STABILIMENTO TIPOGRAFICO PLINIANA</t>
  </si>
  <si>
    <t>04064880406</t>
  </si>
  <si>
    <t>STILGRAF</t>
  </si>
  <si>
    <t>CPPMRZ58C46L500I</t>
  </si>
  <si>
    <t>TIPOGRAFIA-LEGATORIA DI CAPPONI MARZIA</t>
  </si>
  <si>
    <t>02311490425</t>
  </si>
  <si>
    <t>TIPOGRAFIA 75 DI GIANNINI E MORGANTI SNC</t>
  </si>
  <si>
    <t>00130680416</t>
  </si>
  <si>
    <t>TIPOGRAFIA LA GRAFICA DI TEGACCIA G. E M. &amp; C. SNC</t>
  </si>
  <si>
    <t>02400410417</t>
  </si>
  <si>
    <t>TIPOGRAFIA METAURO</t>
  </si>
  <si>
    <t>01482560412</t>
  </si>
  <si>
    <t>A.M.I. SPA</t>
  </si>
  <si>
    <t>ARTURO MANCINI SRL</t>
  </si>
  <si>
    <t>02013110412</t>
  </si>
  <si>
    <t>BIONDI ALCIDE EREDI BIONDI FABIO E MIKI SNC</t>
  </si>
  <si>
    <t>01864740129</t>
  </si>
  <si>
    <t>CSL COMMERCIALE SANITARIA LOMBARDA SRL</t>
  </si>
  <si>
    <t>01409540398</t>
  </si>
  <si>
    <t>ECO-RECUPERI SRL</t>
  </si>
  <si>
    <t>01442690366</t>
  </si>
  <si>
    <t>F.LLI FERRETTI SRL</t>
  </si>
  <si>
    <t>06532250153</t>
  </si>
  <si>
    <t>PVS</t>
  </si>
  <si>
    <t>04472830159</t>
  </si>
  <si>
    <t>ROTTAPHARM SPA</t>
  </si>
  <si>
    <t>01993530995</t>
  </si>
  <si>
    <t>SIFFREDI GROUP SRL</t>
  </si>
  <si>
    <t>02495250421</t>
  </si>
  <si>
    <t>TECNOMEDICAL SRL</t>
  </si>
  <si>
    <t>01034060424</t>
  </si>
  <si>
    <t>UNIBAG SRL</t>
  </si>
  <si>
    <t>01660000249</t>
  </si>
  <si>
    <t>BRAGAGNOLO RENZO SRL</t>
  </si>
  <si>
    <t>DUER SNC FERRAMENTA</t>
  </si>
  <si>
    <t>UTENSIL FANO</t>
  </si>
  <si>
    <t>FERRAMENTA SANCHINI</t>
  </si>
  <si>
    <t>FERRAMENTA OLIVETTI SRL</t>
  </si>
  <si>
    <t>CENTRO FERRAMENTA DI CECCHINI GASTONE &amp; C SNC</t>
  </si>
  <si>
    <t>FERRAMENTA BIAGIONI SAS</t>
  </si>
  <si>
    <t>FERRAMENTA RIDOLFI RODOLFO</t>
  </si>
  <si>
    <t>CUCI TECNO SERVICE</t>
  </si>
  <si>
    <t>03340710270</t>
  </si>
  <si>
    <t>ADPARTNERS SNC DI DESTRO S. E ALBERTINI N.</t>
  </si>
  <si>
    <t>11265511003</t>
  </si>
  <si>
    <t>ADVANCED % INNOVATIVE TECHONOLY SYSTEM SRL</t>
  </si>
  <si>
    <t>01705000212</t>
  </si>
  <si>
    <t>BECHTLE DIRECT</t>
  </si>
  <si>
    <t>CLTGPP73S03C351D</t>
  </si>
  <si>
    <t>CARTOIDEE DI CULTRARO VASTA GIUSEPPE</t>
  </si>
  <si>
    <t>09156181001</t>
  </si>
  <si>
    <t>CENTRO UFFICIO SERVICE SOC. COOP</t>
  </si>
  <si>
    <t>04451520821</t>
  </si>
  <si>
    <t>MAST SNC DI TERRANOVA A. &amp; C.</t>
  </si>
  <si>
    <t>PNRGNN63P67B111F</t>
  </si>
  <si>
    <t>MEMOGRAPH</t>
  </si>
  <si>
    <t>01813500541</t>
  </si>
  <si>
    <t>PUCCIUFFICIO</t>
  </si>
  <si>
    <t>06467211006</t>
  </si>
  <si>
    <t>QUASARTEK</t>
  </si>
  <si>
    <t>03509620484</t>
  </si>
  <si>
    <t>TT TECNOSISTEMI</t>
  </si>
  <si>
    <t>03878640238</t>
  </si>
  <si>
    <t>VIRTUAL LOGIC</t>
  </si>
  <si>
    <t>02093860415</t>
  </si>
  <si>
    <t>CONTE CAMILLO</t>
  </si>
  <si>
    <t>0094890412</t>
  </si>
  <si>
    <t>10845740017</t>
  </si>
  <si>
    <t>CIMIT SERVICE SNC DI MARIO SFERRUZZI &amp; C</t>
  </si>
  <si>
    <t>01578850438</t>
  </si>
  <si>
    <t>MALASISI ELIO &amp; FIGLI SAS</t>
  </si>
  <si>
    <t>03549920175</t>
  </si>
  <si>
    <t>RAINERI SERVICE SAS DI ARRIGONI R. &amp; C.</t>
  </si>
  <si>
    <t>00294890355</t>
  </si>
  <si>
    <t>VEZZANI SPA</t>
  </si>
  <si>
    <t>SEVERI ANDREA</t>
  </si>
  <si>
    <t>F.LLI MENCOBONI</t>
  </si>
  <si>
    <t>FANOGOMME</t>
  </si>
  <si>
    <t>CENTRO ASSISTENZA PNEUMATICI DI ALEGI G. &amp; C.</t>
  </si>
  <si>
    <t>NUOVA SERVIGOMME DI PIERSANTI E. &amp; C</t>
  </si>
  <si>
    <t>SAVELLI MAURIZIO E M.</t>
  </si>
  <si>
    <t>PZZMRS81E46H224E</t>
  </si>
  <si>
    <t>ADVANCED TECHONOLGY SERVICE</t>
  </si>
  <si>
    <t>ADVANCED &amp; INNOVATIVE TECHONOGY SYSTEM SRL</t>
  </si>
  <si>
    <t>01588450427</t>
  </si>
  <si>
    <t>ARPAM</t>
  </si>
  <si>
    <t>02217100417</t>
  </si>
  <si>
    <t>GREEN LINE SERVICE SRL</t>
  </si>
  <si>
    <t>05161540488</t>
  </si>
  <si>
    <t>IL LABORATORIO SRL</t>
  </si>
  <si>
    <t>00661810424</t>
  </si>
  <si>
    <t>IL REGISTRO DI ZAMPETTI F. &amp; C</t>
  </si>
  <si>
    <t>SRFRSE53L12F244U</t>
  </si>
  <si>
    <t>LEGATORIA</t>
  </si>
  <si>
    <t>02171730415</t>
  </si>
  <si>
    <t>LEGATORIA 2000 E TIPOGRAFIA SNC DI PAGNINI M. E DI VINCENZO E.</t>
  </si>
  <si>
    <t>01508060546</t>
  </si>
  <si>
    <t>LEGATORIA ANSALDI DI G. TENERINI E C. SNC</t>
  </si>
  <si>
    <t>01497630499</t>
  </si>
  <si>
    <t>LEGATORIA ARTIGIANA DI BIANCHETTI S. E  S.</t>
  </si>
  <si>
    <t>04148480371</t>
  </si>
  <si>
    <t xml:space="preserve">LEGATORIA DELL'UNIONE SNC DI APLMIERI A. E GALANTI M. </t>
  </si>
  <si>
    <t>CRDNDR69R15F205F</t>
  </si>
  <si>
    <t>LEGATORIA FILOREFE DI A. CARDINI</t>
  </si>
  <si>
    <t>MLTMLI72D49A944W</t>
  </si>
  <si>
    <t>LEGATORIA GALLETTI DI MELOTTI M.</t>
  </si>
  <si>
    <t>FRRFBA50H26A271Y</t>
  </si>
  <si>
    <t>LEGATORIA LA PAGODA</t>
  </si>
  <si>
    <t>PPESNN64P68G157X</t>
  </si>
  <si>
    <t>LEGATORIA LIBRI DI PEPA S.</t>
  </si>
  <si>
    <t>VGNPRZ64M69A944A</t>
  </si>
  <si>
    <t xml:space="preserve">LEGATORIA RIMMOVA DI VIGNOLI P. </t>
  </si>
  <si>
    <t>RSCNGL59T46A329Z</t>
  </si>
  <si>
    <t>LEGATORIA ROSCANI A.</t>
  </si>
  <si>
    <t>01766930992</t>
  </si>
  <si>
    <t>ALFATECH SPA</t>
  </si>
  <si>
    <t>pltcri73h04f839k</t>
  </si>
  <si>
    <t>ARTI GRAFICHE LA MARITTIMA DI C. POLITO</t>
  </si>
  <si>
    <t>04384100824</t>
  </si>
  <si>
    <t>EASY INTEGRAZIONE DI SISTEMI SRL</t>
  </si>
  <si>
    <t>06084120820</t>
  </si>
  <si>
    <t>EASY LAB SRL</t>
  </si>
  <si>
    <t>04336990827</t>
  </si>
  <si>
    <t>EASY OFFICE SRL</t>
  </si>
  <si>
    <t>TRRDNL80H10B429O</t>
  </si>
  <si>
    <t>ECART CARTOLERIA DI TIRRITO D.</t>
  </si>
  <si>
    <t>02855000788</t>
  </si>
  <si>
    <t>ETHICA S.C.A.R.L.</t>
  </si>
  <si>
    <t>04634711008</t>
  </si>
  <si>
    <t>FAGO PUBBLICITA'</t>
  </si>
  <si>
    <t>FNCCLD78D08D612L</t>
  </si>
  <si>
    <t>FUTURSTAMPA DI FANCELLI C.</t>
  </si>
  <si>
    <t>04394040879</t>
  </si>
  <si>
    <t>GRAF THE SIGN SAS DI MELIA C. &amp; C</t>
  </si>
  <si>
    <t>02439600426</t>
  </si>
  <si>
    <t>GRUPPO WE CARE</t>
  </si>
  <si>
    <t>01652870781</t>
  </si>
  <si>
    <t>INFORMATICA E DIDATTICA DI CIMA A. E S. &amp; C</t>
  </si>
  <si>
    <t>00445540107</t>
  </si>
  <si>
    <t>MAZZA NATALE &amp; C</t>
  </si>
  <si>
    <t>02224600276</t>
  </si>
  <si>
    <t>NOVAREX SPA</t>
  </si>
  <si>
    <t>01572470811</t>
  </si>
  <si>
    <t>PROMONOVA PUBBLICITA' SNC</t>
  </si>
  <si>
    <t>06768341213</t>
  </si>
  <si>
    <t>SOLUZIONE UFFICIO DI ANNA SPINA</t>
  </si>
  <si>
    <t>04550/870721</t>
  </si>
  <si>
    <t>SOLUZIONE UFFICIO DI GALIZIA M. &amp; C</t>
  </si>
  <si>
    <t>02778750246</t>
  </si>
  <si>
    <t>SOLUZIONE UFFICIO SRL</t>
  </si>
  <si>
    <t>02141630786</t>
  </si>
  <si>
    <t>01145240337</t>
  </si>
  <si>
    <t>STAF SRL</t>
  </si>
  <si>
    <t>03103490482</t>
  </si>
  <si>
    <t>STYLGRAFIX ITALIANA SPA</t>
  </si>
  <si>
    <t>05023781007</t>
  </si>
  <si>
    <t>TIBURTINI SRL</t>
  </si>
  <si>
    <t>BCCLGU70R24C352E</t>
  </si>
  <si>
    <t>TIPOGRAFIA BOCCUTO LUIGI</t>
  </si>
  <si>
    <t>01654300704</t>
  </si>
  <si>
    <t>TONERCARTUCCEONLINE SRL</t>
  </si>
  <si>
    <t>01227190418</t>
  </si>
  <si>
    <t>I.E.T.</t>
  </si>
  <si>
    <t>02482550411</t>
  </si>
  <si>
    <t>REPARI SERVICE</t>
  </si>
  <si>
    <t>DAGO ELETTRONICA</t>
  </si>
  <si>
    <t>00384350435</t>
  </si>
  <si>
    <t>HALLEY INFORMATICA SRL</t>
  </si>
  <si>
    <t>01062450430</t>
  </si>
  <si>
    <t>LASER UFFICIO</t>
  </si>
  <si>
    <t>01165520444</t>
  </si>
  <si>
    <t>LINEA UFFICIO</t>
  </si>
  <si>
    <t>GRFLGU58T28I461O</t>
  </si>
  <si>
    <t>TIPOGRAFIA GAROFOLI</t>
  </si>
  <si>
    <t>09080690150</t>
  </si>
  <si>
    <t>ABACO FORNITURE</t>
  </si>
  <si>
    <t>02108001203</t>
  </si>
  <si>
    <t>ABC MARKETING SRL</t>
  </si>
  <si>
    <t>0334071270</t>
  </si>
  <si>
    <t>12643700151</t>
  </si>
  <si>
    <t>ALL OFFICE</t>
  </si>
  <si>
    <t>077881481002</t>
  </si>
  <si>
    <t>ALL SOLUTIONS</t>
  </si>
  <si>
    <t>01453100404</t>
  </si>
  <si>
    <t>ALL UFFICIO</t>
  </si>
  <si>
    <t>MRTMTN66P56C967W</t>
  </si>
  <si>
    <t>AREAUFFICIO DI MARTIN M.</t>
  </si>
  <si>
    <t>03761721004</t>
  </si>
  <si>
    <t>BRANDINI UFFICIO SAS DI BRANDINI A. &amp; CO.</t>
  </si>
  <si>
    <t>03685290375</t>
  </si>
  <si>
    <t>CANTELLI ROTOWEB</t>
  </si>
  <si>
    <t>0173028599</t>
  </si>
  <si>
    <t>CART &amp; BIT SERVICE SRL</t>
  </si>
  <si>
    <t>07888140014</t>
  </si>
  <si>
    <t>CARTA &amp; INCHISTRO SAS</t>
  </si>
  <si>
    <t>CRRMRC71T30A462E</t>
  </si>
  <si>
    <t>CARTARIUS DI CIARROCCHI M.</t>
  </si>
  <si>
    <t>RTILNE65M64H501Y</t>
  </si>
  <si>
    <t>CARTELLE DI RITA E.</t>
  </si>
  <si>
    <t>01142730066</t>
  </si>
  <si>
    <t>CARTOLERIA BIANCHI SRL</t>
  </si>
  <si>
    <t>VSNMRA65C16C111I</t>
  </si>
  <si>
    <t>CARTOLERIA GIORGIONE DI VISENTIN M.</t>
  </si>
  <si>
    <t>NGRMNL50C66A644U</t>
  </si>
  <si>
    <t>CARTOLERIA L'UNIVERSITA' DI NEGRONI M.</t>
  </si>
  <si>
    <t>CCCSLV80B58H282T</t>
  </si>
  <si>
    <t>CARTOLERIA LA STILOGRAFIKA DI CICCHETTI S.</t>
  </si>
  <si>
    <t>03668590486</t>
  </si>
  <si>
    <t>CARTOLERIA LORY SRL</t>
  </si>
  <si>
    <t>01772170344</t>
  </si>
  <si>
    <t>CARTOLERIA MODERNA</t>
  </si>
  <si>
    <t>02134180443</t>
  </si>
  <si>
    <t>CARTOLIBRERIA CENTRALE SRL</t>
  </si>
  <si>
    <t>04173080286</t>
  </si>
  <si>
    <t>CARTOLIBRERIA EDICOLA DI ORELLO M.</t>
  </si>
  <si>
    <t>DSMPLA48L43H501K</t>
  </si>
  <si>
    <t>CARTOPLIBRERIA LA PARTENOPE DI P. DE SIMONI</t>
  </si>
  <si>
    <t>LNZMRZ62L04D541F</t>
  </si>
  <si>
    <t>CARTOLIBRERIA RAFFAELLO DI LONZI M.</t>
  </si>
  <si>
    <t>03660700588</t>
  </si>
  <si>
    <t>CARTOMARKET SALARIA DI BARTOLOZZI SNC</t>
  </si>
  <si>
    <t>GRLGNN55R29H282T</t>
  </si>
  <si>
    <t>CARTOPLASTICA REATINA DI GRILLO G.</t>
  </si>
  <si>
    <t>01451720559</t>
  </si>
  <si>
    <t>CARTUCCE CARTA CANCELLERIA</t>
  </si>
  <si>
    <t>03407410541</t>
  </si>
  <si>
    <t>CARTUFFICIO SPOLETO SRL</t>
  </si>
  <si>
    <t>07286650150</t>
  </si>
  <si>
    <t>CENTRO CANCELLERIA</t>
  </si>
  <si>
    <t>00582810545</t>
  </si>
  <si>
    <t>CENTROMODULI DI BOCCIOLINI &amp; C</t>
  </si>
  <si>
    <t>11136740404</t>
  </si>
  <si>
    <t>CERACARTA</t>
  </si>
  <si>
    <t>00414500140</t>
  </si>
  <si>
    <t>COMMERCIALE ARTICOLI TECNICI SAS MAGONI</t>
  </si>
  <si>
    <t>05609451009</t>
  </si>
  <si>
    <t>DAY OFFICE 2000 SRL</t>
  </si>
  <si>
    <t>118036331008</t>
  </si>
  <si>
    <t>DE.DA UFFICIO</t>
  </si>
  <si>
    <t>03249010285</t>
  </si>
  <si>
    <t>EASY COM</t>
  </si>
  <si>
    <t>SPPSFN73M13L840Z</t>
  </si>
  <si>
    <t>EDITGRAF DI ISEPPI S.</t>
  </si>
  <si>
    <t>04417030485</t>
  </si>
  <si>
    <t>ETICARD</t>
  </si>
  <si>
    <t>00268040177</t>
  </si>
  <si>
    <t>F.APOLLONIO E &amp; C SPA</t>
  </si>
  <si>
    <t>04082900012</t>
  </si>
  <si>
    <t>01374520425</t>
  </si>
  <si>
    <t>FLAMINI UFFICIO SRL</t>
  </si>
  <si>
    <t>03297920484</t>
  </si>
  <si>
    <t>FORNITURE PER UFFICI PROVVEDI S. E C</t>
  </si>
  <si>
    <t>06451061003</t>
  </si>
  <si>
    <t>FOTOFORNITURE GUIDO SABATINI SRL</t>
  </si>
  <si>
    <t>01228580153</t>
  </si>
  <si>
    <t>FRANCOPOST MACCHINE AFFRANCATRICI</t>
  </si>
  <si>
    <t>0173181204</t>
  </si>
  <si>
    <t>G.B. CARTA CANCELLERIA SRL</t>
  </si>
  <si>
    <t>01778240406</t>
  </si>
  <si>
    <t>G.S.I. LINEAUFFICIO SAS DI SABBADINI M. &amp; C</t>
  </si>
  <si>
    <t>05782960487</t>
  </si>
  <si>
    <t>GADGET FIRENZE SRL</t>
  </si>
  <si>
    <t>09204100011</t>
  </si>
  <si>
    <t>GADGET.IT SRL</t>
  </si>
  <si>
    <t>02317280549</t>
  </si>
  <si>
    <t>GLOBAL SERVICE</t>
  </si>
  <si>
    <t>00492720156</t>
  </si>
  <si>
    <t>GRAFICHE MIGLIORINI SRL</t>
  </si>
  <si>
    <t>00248370546</t>
  </si>
  <si>
    <t>GRUPPO BUFFETTI SPA</t>
  </si>
  <si>
    <t>05012360151</t>
  </si>
  <si>
    <t>IL CARTOLAIO DI MILANO</t>
  </si>
  <si>
    <t>01210290514</t>
  </si>
  <si>
    <t>IL COMPASSO SNC</t>
  </si>
  <si>
    <t>02429660604</t>
  </si>
  <si>
    <t>IN OFFICE SOLUTIONS</t>
  </si>
  <si>
    <t>MTTDTL65P56757F</t>
  </si>
  <si>
    <t>INGROSSO CARTA E CANCELLERIA TARANTOLA</t>
  </si>
  <si>
    <t>01761940400</t>
  </si>
  <si>
    <t>L'UFFICIO MODERNO DI FORLI' SRL</t>
  </si>
  <si>
    <t>0205133245</t>
  </si>
  <si>
    <t>LARIPLAST SRL UNIPERSONALE</t>
  </si>
  <si>
    <t>04623550482</t>
  </si>
  <si>
    <t>MAGNA CHARTA</t>
  </si>
  <si>
    <t>04336620283</t>
  </si>
  <si>
    <t>NON SOLO COPIE SNC</t>
  </si>
  <si>
    <t>01602770594</t>
  </si>
  <si>
    <t>NONSOLOCARTA SAS</t>
  </si>
  <si>
    <t>03351330968</t>
  </si>
  <si>
    <t>OFFICE EXPRESS</t>
  </si>
  <si>
    <t>02208860409</t>
  </si>
  <si>
    <t>SAPIGNOLI SRL</t>
  </si>
  <si>
    <t>08161610152</t>
  </si>
  <si>
    <t>VISA FORNITURE</t>
  </si>
  <si>
    <t>02432930416</t>
  </si>
  <si>
    <t>AZIENDA OSPEDALIERA OSPEDALI RIUNITI MARCHE NORD</t>
  </si>
  <si>
    <t>02381250410</t>
  </si>
  <si>
    <t>CENTRO ASSISTENZA ASCENSORI SRL</t>
  </si>
  <si>
    <t>SCHINDLER SPA</t>
  </si>
  <si>
    <t>POSTE ITALIANE SPA</t>
  </si>
  <si>
    <t>07868190963</t>
  </si>
  <si>
    <t>RTI NEXIVE SOCIETA CONSORTILE ARL</t>
  </si>
  <si>
    <t>12383760159</t>
  </si>
  <si>
    <t>NEXIVE SPA</t>
  </si>
  <si>
    <t>01172280073</t>
  </si>
  <si>
    <t>INDIGO SERVIZI SRL C.R.</t>
  </si>
  <si>
    <t>02730590870</t>
  </si>
  <si>
    <t>COMPUNET SRL</t>
  </si>
  <si>
    <t>Doma Srl – Via Circonvallazione  - 61048 –Sant'Angelo in Vado (PU)</t>
  </si>
  <si>
    <t>GUIDI GIOVANNI srl Impresa edile e stradale Via Lago 4/2 Serra 61040 Sant'Abbondio (PU)</t>
  </si>
  <si>
    <t>01480110418</t>
  </si>
  <si>
    <t>Studio Architettura Bartolucci Matteo</t>
  </si>
  <si>
    <t>01480110419</t>
  </si>
  <si>
    <t>01451050411</t>
  </si>
  <si>
    <t>Mirco Frattini X strada 88/L Bellocchi di Fano – FANO</t>
  </si>
  <si>
    <t>02296340413</t>
  </si>
  <si>
    <t>Marangoni Giovanni via papa giovanni XXIII ORCIANO (PU)</t>
  </si>
  <si>
    <t>02340320411</t>
  </si>
  <si>
    <t>Vizzo.it snc di Vizzini Bisaccia Marco</t>
  </si>
  <si>
    <t>BRNNNA45E65D488V</t>
  </si>
  <si>
    <t>Ikebana di Baronciani Anna</t>
  </si>
  <si>
    <t>Tecnosette di Annibalini-Mencucci &amp; C.snc</t>
  </si>
  <si>
    <t>07516911000-09771701001Autostrade per l'Italia spa – Telepass spa</t>
  </si>
  <si>
    <t>Soc.Tipografica snc di Pizzichelli Lorenzo &amp; C.</t>
  </si>
  <si>
    <t>Contratti pubblici italia srl</t>
  </si>
  <si>
    <t>90003430411</t>
  </si>
  <si>
    <t>Organizzazione Vallato Fano</t>
  </si>
  <si>
    <t>00931810410</t>
  </si>
  <si>
    <t>Fiori e Piante Regini srl</t>
  </si>
  <si>
    <t>DNNSDR39R17D488H</t>
  </si>
  <si>
    <t>Donini Sandro</t>
  </si>
  <si>
    <t>Giromari point srl</t>
  </si>
  <si>
    <t>P.O.M. Snc</t>
  </si>
  <si>
    <t>F.lli Mencoboni snc</t>
  </si>
  <si>
    <t>PCCMRA52B06D488V</t>
  </si>
  <si>
    <t>Pucci Mauro</t>
  </si>
  <si>
    <t>TRMNRC83L15C357N</t>
  </si>
  <si>
    <t>SERVICE T.P.T.E Audio e Luci di Terminesi Enrico</t>
  </si>
  <si>
    <t>Flor Art di Oliva Tiziana</t>
  </si>
  <si>
    <t>RDALFA43A02A639P</t>
  </si>
  <si>
    <t>Hotel Orfeo di Radi Alfeo</t>
  </si>
  <si>
    <t xml:space="preserve">Soc.Coop.Sistema Museo </t>
  </si>
  <si>
    <t>04427081007</t>
  </si>
  <si>
    <t>ECO LASER INFORMATICA srl</t>
  </si>
  <si>
    <t>02235650591</t>
  </si>
  <si>
    <t>A.EMME 3 sas</t>
  </si>
  <si>
    <t>03000960835</t>
  </si>
  <si>
    <t>COMPUTER MANIA srl</t>
  </si>
  <si>
    <t>00974070807</t>
  </si>
  <si>
    <t>COMPUTER SERVICE snc di Brancati Vadalà</t>
  </si>
  <si>
    <t>01010050076</t>
  </si>
  <si>
    <t>01128890629</t>
  </si>
  <si>
    <t>PC3  INFORMATICA di Pica Concetta</t>
  </si>
  <si>
    <t>PUNTO COMUNE</t>
  </si>
  <si>
    <t>01145390439</t>
  </si>
  <si>
    <t>SYSTEMATICA</t>
  </si>
  <si>
    <t>00801300492</t>
  </si>
  <si>
    <t>CARTOTECNICA srl</t>
  </si>
  <si>
    <t>03376680611</t>
  </si>
  <si>
    <t>ALTIFIN UNIPERSONALE</t>
  </si>
  <si>
    <t>04293631000</t>
  </si>
  <si>
    <t>CARTOTEC 92 sas</t>
  </si>
  <si>
    <t>01558940837</t>
  </si>
  <si>
    <t>CARTUFFICIO DI ANNA CELONA, ANTONIO MISSALE, CARMELO PETITTO</t>
  </si>
  <si>
    <t>01695550812</t>
  </si>
  <si>
    <t>CENTRO AUTOMAZIONE UFICI</t>
  </si>
  <si>
    <t>013343404792</t>
  </si>
  <si>
    <t>ECOPRINT snc</t>
  </si>
  <si>
    <t>03028420267</t>
  </si>
  <si>
    <t>ELIO CARTOTECNICA srl</t>
  </si>
  <si>
    <t>01167430543</t>
  </si>
  <si>
    <t>SPOCART di Mariani Alberto</t>
  </si>
  <si>
    <t>SONCINIANA srl</t>
  </si>
  <si>
    <t>GRAPHO 5 SERVICE srl</t>
  </si>
  <si>
    <t>02066400405</t>
  </si>
  <si>
    <t>MAGGIOLI spa</t>
  </si>
  <si>
    <t>SOCIETA' TIPOGRAFICA snc di Pizzichelli Lorenzo &amp; C.</t>
  </si>
  <si>
    <t>01130830431</t>
  </si>
  <si>
    <t>ABACUS INFORMATICA srl</t>
  </si>
  <si>
    <t>COMPUTERS SISTEMI srl</t>
  </si>
  <si>
    <t>02037750441</t>
  </si>
  <si>
    <t>COMPUTING SERVICE snc di De Santis Alessandro &amp; Marcozzi Claudio</t>
  </si>
  <si>
    <t>01242120432</t>
  </si>
  <si>
    <t>ECOSERVICE di Sanarelli Paolo</t>
  </si>
  <si>
    <t>SYSTEMATICA srl</t>
  </si>
  <si>
    <t>NUOVA TIPOGRAFIA LITOGRAFIA Montaccini &amp; C.</t>
  </si>
  <si>
    <t>PUNTO COMUNE srl</t>
  </si>
  <si>
    <t>11566870157</t>
  </si>
  <si>
    <t>LIBRERIA SCIENTIFICA E UNIVERSITARIA RESCALLI di Maria Cristina Rescalli</t>
  </si>
  <si>
    <t>01210380208</t>
  </si>
  <si>
    <t>SI.SE SISTEMI SEGNALETICI srl</t>
  </si>
  <si>
    <t>03300430547</t>
  </si>
  <si>
    <t>3G ITALIA srl</t>
  </si>
  <si>
    <t>03940410289</t>
  </si>
  <si>
    <t>CI.GI. ESSE srl</t>
  </si>
  <si>
    <t>00814371209</t>
  </si>
  <si>
    <t>CIMS srl</t>
  </si>
  <si>
    <t>DELTA SEGNALETICA srl</t>
  </si>
  <si>
    <t>01779010204</t>
  </si>
  <si>
    <t>ECOTRAFFIC srl</t>
  </si>
  <si>
    <t>01522490430</t>
  </si>
  <si>
    <t>GLOBAL SERVICE 2004</t>
  </si>
  <si>
    <t>04215390750</t>
  </si>
  <si>
    <t>LAZZARI srl</t>
  </si>
  <si>
    <t>01108510449</t>
  </si>
  <si>
    <t>NUOVA LAGOPLAST di Calcinaro Piera &amp; C. sbc</t>
  </si>
  <si>
    <t>02017950417</t>
  </si>
  <si>
    <t>SEGNALETICA 2000</t>
  </si>
  <si>
    <t>SEGNALETICA VALLESINA</t>
  </si>
  <si>
    <t>00467700217</t>
  </si>
  <si>
    <t>SIGNAL SYSTEM srl</t>
  </si>
  <si>
    <t>02253560540</t>
  </si>
  <si>
    <t>SISAS srl</t>
  </si>
  <si>
    <t>SI.SE SISTEMI SEGNALETICI spa</t>
  </si>
  <si>
    <t>01971670268</t>
  </si>
  <si>
    <t>TES spa</t>
  </si>
  <si>
    <t>03655860611</t>
  </si>
  <si>
    <t>CALATIA COLORI sas</t>
  </si>
  <si>
    <t>ARTURO MANCINI srl</t>
  </si>
  <si>
    <t>00082250598</t>
  </si>
  <si>
    <t>BETON BLAK spa</t>
  </si>
  <si>
    <t>CENTRO FERRAMENTA di Cecchini Gastone &amp; C. snc</t>
  </si>
  <si>
    <t>00376300422</t>
  </si>
  <si>
    <t>FERRAMENTA ADRIATICA snc</t>
  </si>
  <si>
    <t>02206530426</t>
  </si>
  <si>
    <t>FERRAMENTA CENTRALE srl</t>
  </si>
  <si>
    <t>01712120433</t>
  </si>
  <si>
    <t>PERSICHINI STEFANO srl</t>
  </si>
  <si>
    <t>02097170969</t>
  </si>
  <si>
    <t>MANUTAIN spa</t>
  </si>
  <si>
    <t>03129830752</t>
  </si>
  <si>
    <t>DIMCAR srl</t>
  </si>
  <si>
    <t>13110730150</t>
  </si>
  <si>
    <t>FE.MA srl</t>
  </si>
  <si>
    <t>06657490154</t>
  </si>
  <si>
    <t>HUPFER ITALIA srl</t>
  </si>
  <si>
    <t>00197370281</t>
  </si>
  <si>
    <t>MALVESTIO spa</t>
  </si>
  <si>
    <t>03994990616</t>
  </si>
  <si>
    <t>MECA srl</t>
  </si>
  <si>
    <t>02052370166</t>
  </si>
  <si>
    <t>AESYS</t>
  </si>
  <si>
    <t>CROSS CONTROL srl</t>
  </si>
  <si>
    <t>01382350518</t>
  </si>
  <si>
    <t>N.D.L. Srl</t>
  </si>
  <si>
    <t>00309640415</t>
  </si>
  <si>
    <t>S.M. SEGNALETICA MONTEFELTRO di Crescentini Mariano</t>
  </si>
  <si>
    <t>02882900042</t>
  </si>
  <si>
    <t>FER.CO.MET snc</t>
  </si>
  <si>
    <t>01063620429</t>
  </si>
  <si>
    <t>FERMARKET srl</t>
  </si>
  <si>
    <t>01038150437</t>
  </si>
  <si>
    <t>FERRAMENTA CARDELLI GINESIO</t>
  </si>
  <si>
    <t>01145820435</t>
  </si>
  <si>
    <t>FERRAMENTA CACCIURRI LUIGI di Cacciurri &amp; C. snc</t>
  </si>
  <si>
    <t>00293360442</t>
  </si>
  <si>
    <t>FERRAMENTA DI PRODI E LUCIDI snc</t>
  </si>
  <si>
    <t>01307560449</t>
  </si>
  <si>
    <t>FERRAMENTA DIOMEDI ANTONIO di Diomedi Beniamino</t>
  </si>
  <si>
    <t>00816050421</t>
  </si>
  <si>
    <t>FERRAMENTA POLVERIGIANA sas</t>
  </si>
  <si>
    <t>01543990426</t>
  </si>
  <si>
    <t>FERRO E FERRAMENTA srl</t>
  </si>
  <si>
    <t>00890820418</t>
  </si>
  <si>
    <t>01811810660</t>
  </si>
  <si>
    <t>ERRECI SEGNALETICA srl</t>
  </si>
  <si>
    <t>04213130281</t>
  </si>
  <si>
    <t>CALORE LORIS snc di Calore Maurizio e Riccardo</t>
  </si>
  <si>
    <t>03162630408</t>
  </si>
  <si>
    <t>EMMEA TRADE &amp; SERVICE srl</t>
  </si>
  <si>
    <t>Z3816FD2A5</t>
  </si>
  <si>
    <t>01801970490</t>
  </si>
  <si>
    <t>Z611696F7D</t>
  </si>
  <si>
    <t>02110530405</t>
  </si>
  <si>
    <t>NERI spa</t>
  </si>
  <si>
    <t>02191910419</t>
  </si>
  <si>
    <t>T.C.S. Impianti</t>
  </si>
  <si>
    <t>AUTOSERVICES srl</t>
  </si>
  <si>
    <t>FANOGOMME Soc. a r.l.</t>
  </si>
  <si>
    <t>02080730415</t>
  </si>
  <si>
    <t>OMAD srl</t>
  </si>
  <si>
    <t>Z4513A9C93</t>
  </si>
  <si>
    <t>R.P.C. F.lli Rondina e Pirini snc</t>
  </si>
  <si>
    <t>02142650411</t>
  </si>
  <si>
    <t>VETRI AUTO PESARO srl</t>
  </si>
  <si>
    <t>TECNOSETTE di Annibalini - Mencucci &amp; C. snc</t>
  </si>
  <si>
    <t>01289330415</t>
  </si>
  <si>
    <t>I.M.B. Impianti di Barboni Eliseo  C. sas</t>
  </si>
  <si>
    <t>02108480415</t>
  </si>
  <si>
    <t>ADRIABUS Soc. Cons. a r.l.</t>
  </si>
  <si>
    <t>TIQUARANTUNO “B” Soc. Coop. Sociale</t>
  </si>
  <si>
    <t>NEW STREET SOC. COOP SOCIALE a r.l.</t>
  </si>
  <si>
    <t>VOLPINI E DONATI srl</t>
  </si>
  <si>
    <t>FTTCRO81A47D488V</t>
  </si>
  <si>
    <t xml:space="preserve">CORA FATTORI </t>
  </si>
  <si>
    <t>CB CLUB ENRICO MATTEI ONLUS</t>
  </si>
  <si>
    <t>006933004288</t>
  </si>
  <si>
    <t>PIERPAOLI SRL</t>
  </si>
  <si>
    <t>01737680437</t>
  </si>
  <si>
    <t>RM SRL</t>
  </si>
  <si>
    <t>03050390545</t>
  </si>
  <si>
    <t>SACI PROFESSIONAL</t>
  </si>
  <si>
    <t>01826860445</t>
  </si>
  <si>
    <t>ALBERT SAS DI AGOSTINI PAOLO &amp; C.</t>
  </si>
  <si>
    <t>02097630418</t>
  </si>
  <si>
    <t>MARE E ALTRO SNC DI GARATTONI CRISTINA &amp; C.</t>
  </si>
  <si>
    <t>01229220411</t>
  </si>
  <si>
    <t>Elettrauto e Officina Canestrari snc di Zacchilli Enzo e C.</t>
  </si>
  <si>
    <t>00114100415</t>
  </si>
  <si>
    <t>Autofficina Pagani e Ciaschini</t>
  </si>
  <si>
    <t>02165120417</t>
  </si>
  <si>
    <t>Service Car snc</t>
  </si>
  <si>
    <t>00099300410</t>
  </si>
  <si>
    <t>Diba spa</t>
  </si>
  <si>
    <t xml:space="preserve">Tecnosette snc </t>
  </si>
  <si>
    <t>01200030417</t>
  </si>
  <si>
    <t>TECNOIMPIANTI SAS DI DIOTALLEVI S. &amp; C.</t>
  </si>
  <si>
    <t>SCMNDR68C15D488U</t>
  </si>
  <si>
    <t>BOUTIQUE DELLA FORBICE DI SCIAMANNA ANDREA</t>
  </si>
  <si>
    <t>CENTRO FERRAMENTA DI CECCHINI GASTONE E C. SNC</t>
  </si>
  <si>
    <t>00646790410</t>
  </si>
  <si>
    <t>P.M. DI POMPILI PINZAGAGLIA VITALI SNC</t>
  </si>
  <si>
    <t>SOCIETA'TIPOGRAFICA SNC DI PIZZICHELLI L.&amp; C.</t>
  </si>
  <si>
    <t>02027040019</t>
  </si>
  <si>
    <t>BORGIONE CENTRO DIDATTICO SRL</t>
  </si>
  <si>
    <t>01371950419</t>
  </si>
  <si>
    <t>GOSTEC SNC DI CHERCHI S. &amp; C.</t>
  </si>
  <si>
    <t>00144490414</t>
  </si>
  <si>
    <t>ARTI GRAFICHE STIBU SNC DI BIAGETTI ENRICO E FRANCO</t>
  </si>
  <si>
    <t>START DI GRILLI DAVIDE &amp; C. SNC</t>
  </si>
  <si>
    <t>03351040583</t>
  </si>
  <si>
    <t>CCG SRL</t>
  </si>
  <si>
    <t>01265170413</t>
  </si>
  <si>
    <t>TAPPEZZERIA SORCI DI SORCI MARCO &amp; C. SNC</t>
  </si>
  <si>
    <t>FNZMNL53BD488Q</t>
  </si>
  <si>
    <t>FANOFLEX DI FENZI MARINELLA</t>
  </si>
  <si>
    <t>01232670412</t>
  </si>
  <si>
    <t>CASA DELLA TENDA SNC</t>
  </si>
  <si>
    <t>00490840717</t>
  </si>
  <si>
    <t>AGRINDUSTRIAL RICAMBI PINTO SNC</t>
  </si>
  <si>
    <t>00666650411</t>
  </si>
  <si>
    <t>COPY SYSTEM SNC DI SEVERINI MARIKA &amp; MARCUCCI CESARE</t>
  </si>
  <si>
    <t>02538280427</t>
  </si>
  <si>
    <t>ANABASI SL</t>
  </si>
  <si>
    <t>02004110413</t>
  </si>
  <si>
    <t>TECNOSERVICE DI TINTI SERGIO &amp; C. SAS</t>
  </si>
  <si>
    <t>02017030418</t>
  </si>
  <si>
    <t>PROGETTI SONORI DI LONDEI ANNA MARIA E C. SAS</t>
  </si>
  <si>
    <t>PAL INFORMATICA SRL</t>
  </si>
  <si>
    <t>ANABASI SRL</t>
  </si>
  <si>
    <t>02008460368</t>
  </si>
  <si>
    <t>CENTRO GIOCHI</t>
  </si>
  <si>
    <t>00486330509</t>
  </si>
  <si>
    <t>DIDATTICA TOSCANA DI CARRARA E FADDA SNC</t>
  </si>
  <si>
    <t>01712450673</t>
  </si>
  <si>
    <t>OTTOVOLANTE COOPERATIVA SOCIALE</t>
  </si>
  <si>
    <t>5904051104</t>
  </si>
  <si>
    <t>EUROTREND ASSISTENZA S.c.r.l.</t>
  </si>
  <si>
    <t>00733460422</t>
  </si>
  <si>
    <t>ASSCOOP Società Cooperativa Sociale Onlus</t>
  </si>
  <si>
    <t>01204530412</t>
  </si>
  <si>
    <t>LABIRINTO Cooperativa sociale</t>
  </si>
  <si>
    <t>COOSS MARCHE Onlus società cooperativa per azioni</t>
  </si>
  <si>
    <t>Z550F3FB29</t>
  </si>
  <si>
    <t>01227230503</t>
  </si>
  <si>
    <t xml:space="preserve">Libreria dei ragazzi di Raoul Di Gioacchino &amp; C. SAS </t>
  </si>
  <si>
    <t>Il melograno società cooperativa sociale</t>
  </si>
  <si>
    <t>Libreria Aurora di C. Ortale e figli SNC</t>
  </si>
  <si>
    <t>Libreria dei ragazzi</t>
  </si>
  <si>
    <t>Libreria Goggia</t>
  </si>
  <si>
    <t>Libreria aIl Punto SNC di Montà Massimo &amp; C.</t>
  </si>
  <si>
    <t>Libreria Nisticò SAS del Dott. Paolo Nisticò &amp; C.</t>
  </si>
  <si>
    <t>ANABASI S.R.L.</t>
  </si>
  <si>
    <t xml:space="preserve">Associazione Millemondi </t>
  </si>
  <si>
    <t>s</t>
  </si>
  <si>
    <t>VTMNGL71S48Z140N</t>
  </si>
  <si>
    <t xml:space="preserve">  Vatamaniuc Angela</t>
  </si>
  <si>
    <t>BRHMLK64B55Z330D</t>
  </si>
  <si>
    <r>
      <t>Berhout   Malika</t>
    </r>
    <r>
      <rPr>
        <sz val="9"/>
        <color indexed="8"/>
        <rFont val="Times New Roman"/>
        <family val="1"/>
      </rPr>
      <t xml:space="preserve"> </t>
    </r>
  </si>
  <si>
    <t>SCUNMR85M63Z129Z</t>
  </si>
  <si>
    <t xml:space="preserve">Suciu   Ioana Maria </t>
  </si>
  <si>
    <t>SNNRVN81L51Z100K</t>
  </si>
  <si>
    <t xml:space="preserve"> Sinani Rovena</t>
  </si>
  <si>
    <t>MSTLCA87T57D488L</t>
  </si>
  <si>
    <t xml:space="preserve"> Mastrogiacomi  Alice</t>
  </si>
  <si>
    <t>Direzione.Did.S.Orso</t>
  </si>
  <si>
    <t>90020700416</t>
  </si>
  <si>
    <t xml:space="preserve"> Ist.Comp.G.Padalino</t>
  </si>
  <si>
    <t>81004170411</t>
  </si>
  <si>
    <t xml:space="preserve"> Driezione Did.Fano/San Lazzaro</t>
  </si>
  <si>
    <t>90020740412</t>
  </si>
  <si>
    <t>Ist.Comp.M.Nuti</t>
  </si>
  <si>
    <t>90024870413</t>
  </si>
  <si>
    <t xml:space="preserve"> Ist.Comp.A.Gandiglio</t>
  </si>
  <si>
    <t>01170760431</t>
  </si>
  <si>
    <t>Coop.Soc. Mondosolidale</t>
  </si>
  <si>
    <t>ditta  Kartex sas</t>
  </si>
  <si>
    <t>02457880413</t>
  </si>
  <si>
    <t>A.S.D. FanoSportAccademy</t>
  </si>
  <si>
    <t>02007310416</t>
  </si>
  <si>
    <t>Associazione Carristi Fanesi</t>
  </si>
  <si>
    <t xml:space="preserve"> Opera Società  Cooperativa Sociale  Onlus</t>
  </si>
  <si>
    <t>02071360412</t>
  </si>
  <si>
    <t xml:space="preserve">  Associazione Culturale Il libro a matita</t>
  </si>
  <si>
    <t>02562560413</t>
  </si>
  <si>
    <t xml:space="preserve"> Associazione Fanoperbambini</t>
  </si>
  <si>
    <t>PSCFNC74B42D488S</t>
  </si>
  <si>
    <t>Azienda Agricola Butrigo di Pascucci Francesca</t>
  </si>
  <si>
    <t xml:space="preserve"> Ditta Anabasi srl</t>
  </si>
  <si>
    <t>01429570417</t>
  </si>
  <si>
    <t>Ditta Una tartaruga srl</t>
  </si>
  <si>
    <t xml:space="preserve"> ditta Ideostampa srl</t>
  </si>
  <si>
    <t>03242440547</t>
  </si>
  <si>
    <t>ditta Mondoceramica</t>
  </si>
  <si>
    <t>MRCMRC77H21G479S</t>
  </si>
  <si>
    <t>Ditta Domus II di Marchiani Marco</t>
  </si>
  <si>
    <t>Gerico Società Coop.Onlus</t>
  </si>
  <si>
    <t>ditta La Tecnografica srl</t>
  </si>
  <si>
    <t>SRRFNC78D60D488M</t>
  </si>
  <si>
    <t>Serrallegri Francesca</t>
  </si>
  <si>
    <t xml:space="preserve"> Ditta Centro Ferramenta</t>
  </si>
  <si>
    <t>ditta Back Stage di Ferri Marco &amp; C snc</t>
  </si>
  <si>
    <t>02222890416</t>
  </si>
  <si>
    <t>ditta Fano Tv</t>
  </si>
  <si>
    <t xml:space="preserve"> FEE Italia</t>
  </si>
  <si>
    <t>02061700411</t>
  </si>
  <si>
    <t>Organizz.Vallato-Fano</t>
  </si>
  <si>
    <t>PGGSLV69S65H037U</t>
  </si>
  <si>
    <t>SCARABOCCHIO DI POGGI SILVIA</t>
  </si>
  <si>
    <t>01086260419</t>
  </si>
  <si>
    <t>NUOVA FIMLIBRO S.R.L.</t>
  </si>
  <si>
    <t>SRFMRP57C49D541R</t>
  </si>
  <si>
    <t>CARTOLIBRERIA BRAMANTE DI SERAFINI M. PIA</t>
  </si>
  <si>
    <t>TMSGCM74T26D488W</t>
  </si>
  <si>
    <t>LA SFERA DI TOMASSETTI GIACOMO</t>
  </si>
  <si>
    <t>CNISLV70H67G479Y</t>
  </si>
  <si>
    <t>CENTRO SETTE DI CIANI SILVIA</t>
  </si>
  <si>
    <t>PTRNDR71A12D488B</t>
  </si>
  <si>
    <t>IL GLOBO DI PIETRUCCI ANDREA</t>
  </si>
  <si>
    <t>02445810415</t>
  </si>
  <si>
    <t>EDICOLA CARTOLIBRERIA MERLINO  SNC DI GAGGIOLI GIULIANA &amp;C</t>
  </si>
  <si>
    <t>CCRFNC89E07F205P</t>
  </si>
  <si>
    <t>CARTOLIBRERIA 6 - - DI FRANCESCO CICERONI</t>
  </si>
  <si>
    <t>01436380412</t>
  </si>
  <si>
    <t>LIBR. CART. LA SCUOLA DI RIVELLI L.&amp;C SAS</t>
  </si>
  <si>
    <t>TLMFRC79A13D488C</t>
  </si>
  <si>
    <t>LIBRERIA PAPER BOOK DI FEDERICO TALAMELLI</t>
  </si>
  <si>
    <t>SRVNSI51D54F310R</t>
  </si>
  <si>
    <t>CARTOLERIA INES DI SERVICI INES</t>
  </si>
  <si>
    <t>BCCLNS76T23D488L</t>
  </si>
  <si>
    <t>CARTOLERIA PAOLA DI BACCHIOCCHI ALFONSO</t>
  </si>
  <si>
    <t>02282550413</t>
  </si>
  <si>
    <t>BETTINI LIBRI DI BETTINI LAMBERTO E GIANLUCA SNC</t>
  </si>
  <si>
    <t>01073610410</t>
  </si>
  <si>
    <t>IL LIBRO S.R.L.</t>
  </si>
  <si>
    <t>PLNSLV61S65D749N</t>
  </si>
  <si>
    <t>PULIANI SILVIA</t>
  </si>
  <si>
    <t>01178020424</t>
  </si>
  <si>
    <t>DAL MONTE AUGUSTO SNC DI DAL MONTE PIER</t>
  </si>
  <si>
    <t>BRTBRC79M64D488K</t>
  </si>
  <si>
    <t>L'ANGOLO DI BARTOLUCCI BEATRICE &amp; C. SAS</t>
  </si>
  <si>
    <t>02469300418</t>
  </si>
  <si>
    <t>LA CARTOIDEA DI BELFIORETTI MARA</t>
  </si>
  <si>
    <t>BNDMRC66H20E379S</t>
  </si>
  <si>
    <t>TECNOPLURAL DI BIONDI MIRCO</t>
  </si>
  <si>
    <t>PRSMRA60M17D488M</t>
  </si>
  <si>
    <t>FANTASY SHOP DI PIERSANTI MAURO</t>
  </si>
  <si>
    <t>PRNSRA84S48I608K</t>
  </si>
  <si>
    <t>IL TRI-ANGOLO DI PIERINI SARA</t>
  </si>
  <si>
    <t>00216580290</t>
  </si>
  <si>
    <t>Mobilferro S.r.L</t>
  </si>
  <si>
    <t>02029130693</t>
  </si>
  <si>
    <t>Vastarredo S.r.L</t>
  </si>
  <si>
    <t>05012160486</t>
  </si>
  <si>
    <t>Paci s.r.l.</t>
  </si>
  <si>
    <t>Gonzagarredi</t>
  </si>
  <si>
    <t>Fratelli Bruno</t>
  </si>
  <si>
    <t>CEAM Adriatica Servizi</t>
  </si>
  <si>
    <t>CVLMRC70H15H501Q</t>
  </si>
  <si>
    <t>CAVALLONE MARCO</t>
  </si>
  <si>
    <t>02264980422</t>
  </si>
  <si>
    <t>2M SRL UNIPERSONALE</t>
  </si>
  <si>
    <t>01382860441</t>
  </si>
  <si>
    <t>3P SRL</t>
  </si>
  <si>
    <t>CCRPPRZ60R26D597P</t>
  </si>
  <si>
    <t>ACCORONI PATRIZIO</t>
  </si>
  <si>
    <t>02419950429</t>
  </si>
  <si>
    <t>AGGER</t>
  </si>
  <si>
    <t>01411170432</t>
  </si>
  <si>
    <t>AGRIMMECCANICHE SNC DI BROGLIA VALERIO E C.</t>
  </si>
  <si>
    <t>02574680423</t>
  </si>
  <si>
    <t>ANTINCENDIO CPM SOCIETA' COOPERATIVA</t>
  </si>
  <si>
    <t>MRNSMN82R21A271R</t>
  </si>
  <si>
    <t>ANTINCENDIO ESSEMME DI MORENA SIMONE</t>
  </si>
  <si>
    <t>01144510433</t>
  </si>
  <si>
    <t>ANTINCENDIO MACERATA S.R.L.</t>
  </si>
  <si>
    <t xml:space="preserve">C.V.R. ADRIATICA S.A.S. DI  VALENTI G e C. </t>
  </si>
  <si>
    <t>02289740488</t>
  </si>
  <si>
    <t xml:space="preserve">CONFEZIONI ORSI SNC DI ORSI MARCO E C. </t>
  </si>
  <si>
    <t>03477090249</t>
  </si>
  <si>
    <t>GIANFORT S.R.L.</t>
  </si>
  <si>
    <t>01418270391</t>
  </si>
  <si>
    <t>KAAMA SRL</t>
  </si>
  <si>
    <t>08894201006</t>
  </si>
  <si>
    <t>SECURTEX</t>
  </si>
  <si>
    <t>02-PROCEDURA RISTRETTA</t>
  </si>
  <si>
    <t>03-PROCEDURA NEGOZIATA PREVIA PUBBLICAZIONE DEL BANDO</t>
  </si>
  <si>
    <t>04-PROCEDURA NEGOZIATA SENZA PREVIA PUBBLICAZIONE DEL BANDO</t>
  </si>
  <si>
    <t>05-DIALOGO COMPETITIVO</t>
  </si>
  <si>
    <t>06-PROCEDURA NEGOZIATA SENZA PREVIA INDIZIONE DI GARA ART. 221 D.LGS. 163/2006</t>
  </si>
  <si>
    <t>07-SISTEMA DINAMICO DI ACQUISIZIONE</t>
  </si>
  <si>
    <t>14-PROCEDURA SELETTIVA EX ART 238 C.7, D.LGS. 163/2006</t>
  </si>
  <si>
    <t>17-AFFIDAMENTO DIRETTO EX ART. 5 DELLA LEGGE N.381/91</t>
  </si>
  <si>
    <t>21-PROCEDURA RISTRETTA DERIVANTE DA AVVISI CON CUI SI INDICE LA GARA</t>
  </si>
  <si>
    <t>22-PROCEDURA NEGOZIATA DERIVANTE DA AVVISI CON CUI SI INDICE LA GARA</t>
  </si>
  <si>
    <t>24-AFFIDAMENTO DIRETTO A SOCIETA' IN HOUSE</t>
  </si>
  <si>
    <t>25-AFFIDAMENTO DIRETTO A SOCIETA' RAGGRUPPATE/CONSORZIATE O CONTROLLATE NELLE CONCESSIONI DI LL.PP</t>
  </si>
  <si>
    <t>27-CONFRONTO COMPETITIVO IN ADESIONE AD ACCORDO QUADRO/CONVENZIONE</t>
  </si>
  <si>
    <t>28-PROCEDURA AI SENSI DEI REGOLAMENTI DEGLI ORGANI COSTITUZIONALI</t>
  </si>
  <si>
    <t>01-MANDANTE</t>
  </si>
  <si>
    <t>02-MANDATARIA</t>
  </si>
  <si>
    <t>03-ASSOCIATA</t>
  </si>
  <si>
    <t>04-CAPOGRUPPO</t>
  </si>
  <si>
    <t>05-CONSORZIATA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</si>
</sst>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 &quot;#,##0.00"/>
    <numFmt numFmtId="165" formatCode="[$€-410]\ #,##0.00;[Red]\-[$€-410]\ #,##0.00"/>
    <numFmt numFmtId="166" formatCode="dd/mm/yy"/>
    <numFmt numFmtId="167" formatCode="[hh]:mm:ss"/>
    <numFmt numFmtId="168" formatCode="[$€-410]\ #,##0.00;\-[$€-410]\ #,##0.00"/>
    <numFmt numFmtId="169" formatCode="#,###.00"/>
    <numFmt numFmtId="170" formatCode="d\ mmmm\ yyyy"/>
  </numFmts>
  <fonts count="3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Arial"/>
      <family val="1"/>
    </font>
    <font>
      <b/>
      <sz val="12"/>
      <name val="Cambria"/>
      <family val="1"/>
    </font>
    <font>
      <sz val="9"/>
      <name val="Lucida Sans Unicode"/>
      <family val="2"/>
    </font>
    <font>
      <b/>
      <sz val="10"/>
      <name val="Arial"/>
      <family val="2"/>
    </font>
    <font>
      <sz val="9"/>
      <color indexed="10"/>
      <name val="Times New Roman"/>
      <family val="1"/>
    </font>
    <font>
      <sz val="9"/>
      <color indexed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sz val="9"/>
      <name val="Cambria"/>
      <family val="1"/>
    </font>
    <font>
      <sz val="12"/>
      <name val="Times New Roman"/>
      <family val="1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sz val="8"/>
      <name val="Tahoma"/>
      <family val="2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4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3" fillId="9" borderId="1" applyNumberFormat="0" applyAlignment="0" applyProtection="0"/>
    <xf numFmtId="0" fontId="4" fillId="0" borderId="2" applyNumberFormat="0" applyFill="0" applyAlignment="0" applyProtection="0"/>
    <xf numFmtId="0" fontId="5" fillId="13" borderId="3" applyNumberFormat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6" fillId="3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7" fillId="10" borderId="0" applyNumberFormat="0" applyBorder="0" applyAlignment="0" applyProtection="0"/>
    <xf numFmtId="0" fontId="0" fillId="5" borderId="4" applyNumberFormat="0" applyAlignment="0" applyProtection="0"/>
    <xf numFmtId="0" fontId="8" fillId="9" borderId="5" applyNumberFormat="0" applyAlignment="0" applyProtection="0"/>
    <xf numFmtId="9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17" borderId="0" applyNumberFormat="0" applyBorder="0" applyAlignment="0" applyProtection="0"/>
    <xf numFmtId="0" fontId="17" fillId="7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96">
    <xf numFmtId="0" fontId="0" fillId="0" borderId="0" xfId="0" applyAlignment="1">
      <alignment/>
    </xf>
    <xf numFmtId="49" fontId="18" fillId="0" borderId="0" xfId="0" applyNumberFormat="1" applyFont="1" applyBorder="1" applyAlignment="1" applyProtection="1">
      <alignment vertical="top" wrapText="1"/>
      <protection locked="0"/>
    </xf>
    <xf numFmtId="1" fontId="18" fillId="0" borderId="0" xfId="0" applyNumberFormat="1" applyFont="1" applyBorder="1" applyAlignment="1" applyProtection="1">
      <alignment horizontal="center" vertical="top" wrapText="1"/>
      <protection locked="0"/>
    </xf>
    <xf numFmtId="0" fontId="18" fillId="5" borderId="0" xfId="0" applyNumberFormat="1" applyFont="1" applyFill="1" applyBorder="1" applyAlignment="1" applyProtection="1">
      <alignment vertical="top" wrapText="1"/>
      <protection/>
    </xf>
    <xf numFmtId="164" fontId="18" fillId="0" borderId="0" xfId="0" applyNumberFormat="1" applyFont="1" applyBorder="1" applyAlignment="1" applyProtection="1">
      <alignment horizontal="right" vertical="top" wrapText="1"/>
      <protection locked="0"/>
    </xf>
    <xf numFmtId="14" fontId="18" fillId="0" borderId="0" xfId="0" applyNumberFormat="1" applyFont="1" applyBorder="1" applyAlignment="1" applyProtection="1">
      <alignment vertical="top" wrapText="1"/>
      <protection locked="0"/>
    </xf>
    <xf numFmtId="49" fontId="18" fillId="0" borderId="0" xfId="0" applyNumberFormat="1" applyFont="1" applyBorder="1" applyAlignment="1" applyProtection="1">
      <alignment horizontal="right" vertical="top" wrapText="1"/>
      <protection locked="0"/>
    </xf>
    <xf numFmtId="49" fontId="18" fillId="0" borderId="0" xfId="0" applyNumberFormat="1" applyFont="1" applyBorder="1" applyAlignment="1">
      <alignment vertical="top" wrapText="1"/>
    </xf>
    <xf numFmtId="49" fontId="18" fillId="5" borderId="0" xfId="0" applyNumberFormat="1" applyFont="1" applyFill="1" applyBorder="1" applyAlignment="1" applyProtection="1">
      <alignment vertical="top" wrapText="1"/>
      <protection/>
    </xf>
    <xf numFmtId="1" fontId="18" fillId="5" borderId="0" xfId="0" applyNumberFormat="1" applyFont="1" applyFill="1" applyBorder="1" applyAlignment="1" applyProtection="1">
      <alignment horizontal="center" vertical="top" wrapText="1"/>
      <protection/>
    </xf>
    <xf numFmtId="49" fontId="18" fillId="5" borderId="0" xfId="0" applyNumberFormat="1" applyFont="1" applyFill="1" applyBorder="1" applyAlignment="1" applyProtection="1">
      <alignment horizontal="right" vertical="top" wrapText="1"/>
      <protection/>
    </xf>
    <xf numFmtId="0" fontId="19" fillId="0" borderId="0" xfId="0" applyFont="1" applyAlignment="1">
      <alignment horizontal="justify"/>
    </xf>
    <xf numFmtId="0" fontId="18" fillId="0" borderId="0" xfId="0" applyFont="1" applyAlignment="1">
      <alignment horizontal="justify"/>
    </xf>
    <xf numFmtId="165" fontId="19" fillId="0" borderId="0" xfId="0" applyNumberFormat="1" applyFont="1" applyAlignment="1">
      <alignment horizontal="right"/>
    </xf>
    <xf numFmtId="49" fontId="18" fillId="4" borderId="0" xfId="0" applyNumberFormat="1" applyFont="1" applyFill="1" applyAlignment="1">
      <alignment horizontal="right" wrapText="1"/>
    </xf>
    <xf numFmtId="0" fontId="19" fillId="0" borderId="0" xfId="0" applyFont="1" applyAlignment="1">
      <alignment horizontal="justify" wrapText="1"/>
    </xf>
    <xf numFmtId="164" fontId="18" fillId="4" borderId="0" xfId="0" applyNumberFormat="1" applyFont="1" applyFill="1" applyBorder="1" applyAlignment="1" applyProtection="1">
      <alignment horizontal="right" vertical="top" wrapText="1"/>
      <protection locked="0"/>
    </xf>
    <xf numFmtId="0" fontId="18" fillId="0" borderId="0" xfId="0" applyFont="1" applyAlignment="1">
      <alignment horizontal="justify" wrapText="1"/>
    </xf>
    <xf numFmtId="165" fontId="18" fillId="0" borderId="0" xfId="0" applyNumberFormat="1" applyFont="1" applyAlignment="1">
      <alignment horizontal="right"/>
    </xf>
    <xf numFmtId="165" fontId="18" fillId="4" borderId="0" xfId="0" applyNumberFormat="1" applyFont="1" applyFill="1" applyAlignment="1">
      <alignment horizontal="right"/>
    </xf>
    <xf numFmtId="0" fontId="18" fillId="0" borderId="0" xfId="0" applyFont="1" applyAlignment="1">
      <alignment vertical="top"/>
    </xf>
    <xf numFmtId="0" fontId="18" fillId="0" borderId="0" xfId="0" applyFont="1" applyAlignment="1">
      <alignment/>
    </xf>
    <xf numFmtId="14" fontId="18" fillId="4" borderId="0" xfId="0" applyNumberFormat="1" applyFont="1" applyFill="1" applyBorder="1" applyAlignment="1" applyProtection="1">
      <alignment vertical="top" wrapText="1"/>
      <protection locked="0"/>
    </xf>
    <xf numFmtId="165" fontId="0" fillId="4" borderId="0" xfId="0" applyNumberFormat="1" applyFont="1" applyFill="1" applyAlignment="1">
      <alignment horizontal="right" wrapText="1"/>
    </xf>
    <xf numFmtId="0" fontId="18" fillId="0" borderId="0" xfId="0" applyFont="1" applyAlignment="1">
      <alignment wrapText="1"/>
    </xf>
    <xf numFmtId="14" fontId="19" fillId="0" borderId="0" xfId="0" applyNumberFormat="1" applyFont="1" applyBorder="1" applyAlignment="1" applyProtection="1">
      <alignment vertical="top" wrapText="1"/>
      <protection locked="0"/>
    </xf>
    <xf numFmtId="164" fontId="19" fillId="0" borderId="0" xfId="0" applyNumberFormat="1" applyFont="1" applyBorder="1" applyAlignment="1" applyProtection="1">
      <alignment horizontal="right" vertical="top" wrapText="1"/>
      <protection locked="0"/>
    </xf>
    <xf numFmtId="165" fontId="18" fillId="4" borderId="0" xfId="0" applyNumberFormat="1" applyFont="1" applyFill="1" applyAlignment="1">
      <alignment horizontal="right" vertical="center" wrapText="1"/>
    </xf>
    <xf numFmtId="49" fontId="18" fillId="0" borderId="0" xfId="0" applyNumberFormat="1" applyFont="1" applyAlignment="1">
      <alignment horizontal="right" wrapText="1"/>
    </xf>
    <xf numFmtId="49" fontId="19" fillId="0" borderId="0" xfId="0" applyNumberFormat="1" applyFont="1" applyBorder="1" applyAlignment="1" applyProtection="1">
      <alignment vertical="top" wrapText="1"/>
      <protection locked="0"/>
    </xf>
    <xf numFmtId="0" fontId="19" fillId="0" borderId="0" xfId="0" applyFont="1" applyAlignment="1">
      <alignment horizontal="justify" vertical="top"/>
    </xf>
    <xf numFmtId="0" fontId="18" fillId="0" borderId="0" xfId="0" applyFont="1" applyAlignment="1">
      <alignment horizontal="justify" vertical="top"/>
    </xf>
    <xf numFmtId="0" fontId="19" fillId="0" borderId="0" xfId="0" applyFont="1" applyAlignment="1">
      <alignment/>
    </xf>
    <xf numFmtId="0" fontId="19" fillId="0" borderId="0" xfId="0" applyFont="1" applyAlignment="1">
      <alignment vertical="top"/>
    </xf>
    <xf numFmtId="164" fontId="19" fillId="4" borderId="0" xfId="0" applyNumberFormat="1" applyFont="1" applyFill="1" applyBorder="1" applyAlignment="1" applyProtection="1">
      <alignment horizontal="right" vertical="top" wrapText="1"/>
      <protection locked="0"/>
    </xf>
    <xf numFmtId="164" fontId="0" fillId="4" borderId="0" xfId="0" applyNumberFormat="1" applyFont="1" applyFill="1" applyBorder="1" applyAlignment="1" applyProtection="1">
      <alignment horizontal="right" vertical="top" wrapText="1"/>
      <protection locked="0"/>
    </xf>
    <xf numFmtId="49" fontId="18" fillId="4" borderId="0" xfId="0" applyNumberFormat="1" applyFont="1" applyFill="1" applyBorder="1" applyAlignment="1">
      <alignment vertical="top" wrapText="1"/>
    </xf>
    <xf numFmtId="14" fontId="0" fillId="4" borderId="0" xfId="0" applyNumberFormat="1" applyFill="1" applyBorder="1" applyAlignment="1" applyProtection="1">
      <alignment vertical="top" wrapText="1"/>
      <protection locked="0"/>
    </xf>
    <xf numFmtId="14" fontId="0" fillId="4" borderId="0" xfId="0" applyNumberFormat="1" applyFont="1" applyFill="1" applyBorder="1" applyAlignment="1" applyProtection="1">
      <alignment horizontal="center" vertical="top" wrapText="1"/>
      <protection locked="0"/>
    </xf>
    <xf numFmtId="49" fontId="19" fillId="0" borderId="0" xfId="0" applyNumberFormat="1" applyFont="1" applyAlignment="1">
      <alignment horizontal="right" vertical="top" wrapText="1"/>
    </xf>
    <xf numFmtId="0" fontId="18" fillId="0" borderId="0" xfId="0" applyFont="1" applyAlignment="1">
      <alignment horizontal="right"/>
    </xf>
    <xf numFmtId="166" fontId="18" fillId="0" borderId="0" xfId="0" applyNumberFormat="1" applyFont="1" applyAlignment="1">
      <alignment/>
    </xf>
    <xf numFmtId="0" fontId="18" fillId="0" borderId="0" xfId="0" applyFont="1" applyAlignment="1">
      <alignment horizontal="center" vertical="top"/>
    </xf>
    <xf numFmtId="165" fontId="18" fillId="0" borderId="0" xfId="0" applyNumberFormat="1" applyFont="1" applyAlignment="1">
      <alignment vertical="top"/>
    </xf>
    <xf numFmtId="21" fontId="18" fillId="0" borderId="0" xfId="0" applyNumberFormat="1" applyFont="1" applyAlignment="1">
      <alignment vertical="top"/>
    </xf>
    <xf numFmtId="167" fontId="18" fillId="0" borderId="0" xfId="0" applyNumberFormat="1" applyFont="1" applyAlignment="1">
      <alignment vertical="top"/>
    </xf>
    <xf numFmtId="165" fontId="18" fillId="0" borderId="0" xfId="0" applyNumberFormat="1" applyFont="1" applyAlignment="1">
      <alignment horizontal="right" vertical="top"/>
    </xf>
    <xf numFmtId="0" fontId="19" fillId="0" borderId="0" xfId="0" applyFont="1" applyAlignment="1">
      <alignment horizontal="center" vertical="top"/>
    </xf>
    <xf numFmtId="0" fontId="18" fillId="0" borderId="0" xfId="0" applyFont="1" applyFill="1" applyAlignment="1">
      <alignment horizontal="left" vertical="top"/>
    </xf>
    <xf numFmtId="49" fontId="18" fillId="0" borderId="0" xfId="0" applyNumberFormat="1" applyFont="1" applyBorder="1" applyAlignment="1" applyProtection="1">
      <alignment horizontal="center" vertical="top" wrapText="1"/>
      <protection locked="0"/>
    </xf>
    <xf numFmtId="165" fontId="18" fillId="0" borderId="0" xfId="0" applyNumberFormat="1" applyFont="1" applyFill="1" applyAlignment="1">
      <alignment horizontal="right" vertical="top"/>
    </xf>
    <xf numFmtId="21" fontId="18" fillId="4" borderId="0" xfId="0" applyNumberFormat="1" applyFont="1" applyFill="1" applyBorder="1" applyAlignment="1" applyProtection="1">
      <alignment vertical="top" wrapText="1"/>
      <protection locked="0"/>
    </xf>
    <xf numFmtId="14" fontId="18" fillId="0" borderId="0" xfId="0" applyNumberFormat="1" applyFont="1" applyBorder="1" applyAlignment="1" applyProtection="1">
      <alignment wrapText="1"/>
      <protection locked="0"/>
    </xf>
    <xf numFmtId="0" fontId="18" fillId="0" borderId="0" xfId="0" applyFont="1" applyAlignment="1">
      <alignment horizontal="center"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 horizontal="justify"/>
    </xf>
    <xf numFmtId="1" fontId="18" fillId="0" borderId="0" xfId="0" applyNumberFormat="1" applyFont="1" applyFill="1" applyBorder="1" applyAlignment="1" applyProtection="1">
      <alignment horizontal="center" vertical="top" wrapText="1"/>
      <protection locked="0"/>
    </xf>
    <xf numFmtId="0" fontId="18" fillId="0" borderId="0" xfId="0" applyNumberFormat="1" applyFont="1" applyFill="1" applyBorder="1" applyAlignment="1" applyProtection="1">
      <alignment vertical="top" wrapText="1"/>
      <protection/>
    </xf>
    <xf numFmtId="165" fontId="19" fillId="0" borderId="0" xfId="0" applyNumberFormat="1" applyFont="1" applyFill="1" applyAlignment="1">
      <alignment horizontal="right"/>
    </xf>
    <xf numFmtId="14" fontId="18" fillId="0" borderId="0" xfId="0" applyNumberFormat="1" applyFont="1" applyFill="1" applyBorder="1" applyAlignment="1" applyProtection="1">
      <alignment vertical="top" wrapText="1"/>
      <protection locked="0"/>
    </xf>
    <xf numFmtId="168" fontId="18" fillId="0" borderId="0" xfId="0" applyNumberFormat="1" applyFont="1" applyFill="1" applyAlignment="1">
      <alignment horizontal="right" wrapText="1"/>
    </xf>
    <xf numFmtId="49" fontId="24" fillId="0" borderId="0" xfId="0" applyNumberFormat="1" applyFont="1" applyFill="1" applyBorder="1" applyAlignment="1">
      <alignment vertical="top" wrapText="1"/>
    </xf>
    <xf numFmtId="49" fontId="18" fillId="0" borderId="0" xfId="0" applyNumberFormat="1" applyFont="1" applyFill="1" applyBorder="1" applyAlignment="1">
      <alignment vertical="top" wrapText="1"/>
    </xf>
    <xf numFmtId="164" fontId="18" fillId="0" borderId="0" xfId="0" applyNumberFormat="1" applyFont="1" applyFill="1" applyBorder="1" applyAlignment="1" applyProtection="1">
      <alignment horizontal="right" vertical="top" wrapText="1"/>
      <protection locked="0"/>
    </xf>
    <xf numFmtId="165" fontId="18" fillId="0" borderId="0" xfId="0" applyNumberFormat="1" applyFont="1" applyFill="1" applyAlignment="1">
      <alignment horizontal="right"/>
    </xf>
    <xf numFmtId="4" fontId="24" fillId="0" borderId="0" xfId="0" applyNumberFormat="1" applyFont="1" applyFill="1" applyBorder="1" applyAlignment="1">
      <alignment horizontal="left" vertical="top" wrapText="1"/>
    </xf>
    <xf numFmtId="169" fontId="24" fillId="0" borderId="0" xfId="0" applyNumberFormat="1" applyFont="1" applyFill="1" applyBorder="1" applyAlignment="1">
      <alignment horizontal="left" vertical="top" wrapText="1"/>
    </xf>
    <xf numFmtId="49" fontId="18" fillId="0" borderId="0" xfId="0" applyNumberFormat="1" applyFont="1" applyFill="1" applyBorder="1" applyAlignment="1" applyProtection="1">
      <alignment wrapText="1"/>
      <protection locked="0"/>
    </xf>
    <xf numFmtId="1" fontId="18" fillId="5" borderId="0" xfId="0" applyNumberFormat="1" applyFont="1" applyFill="1" applyBorder="1" applyAlignment="1" applyProtection="1">
      <alignment horizontal="center" vertical="top" wrapText="1"/>
      <protection locked="0"/>
    </xf>
    <xf numFmtId="49" fontId="18" fillId="0" borderId="0" xfId="0" applyNumberFormat="1" applyFont="1" applyFill="1" applyBorder="1" applyAlignment="1" applyProtection="1">
      <alignment vertical="center" wrapText="1"/>
      <protection locked="0"/>
    </xf>
    <xf numFmtId="0" fontId="18" fillId="0" borderId="0" xfId="0" applyFont="1" applyAlignment="1">
      <alignment horizontal="justify" vertical="center"/>
    </xf>
    <xf numFmtId="1" fontId="18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/>
    </xf>
    <xf numFmtId="164" fontId="18" fillId="0" borderId="0" xfId="0" applyNumberFormat="1" applyFont="1" applyBorder="1" applyAlignment="1" applyProtection="1">
      <alignment horizontal="right" vertical="center" wrapText="1"/>
      <protection locked="0"/>
    </xf>
    <xf numFmtId="14" fontId="18" fillId="0" borderId="0" xfId="0" applyNumberFormat="1" applyFont="1" applyBorder="1" applyAlignment="1" applyProtection="1">
      <alignment vertical="center" wrapText="1"/>
      <protection locked="0"/>
    </xf>
    <xf numFmtId="168" fontId="18" fillId="0" borderId="0" xfId="0" applyNumberFormat="1" applyFont="1" applyAlignment="1">
      <alignment horizontal="right" vertical="center" wrapText="1"/>
    </xf>
    <xf numFmtId="49" fontId="18" fillId="0" borderId="0" xfId="0" applyNumberFormat="1" applyFont="1" applyBorder="1" applyAlignment="1">
      <alignment vertical="center" wrapText="1"/>
    </xf>
    <xf numFmtId="168" fontId="18" fillId="0" borderId="0" xfId="0" applyNumberFormat="1" applyFont="1" applyAlignment="1">
      <alignment horizontal="right" wrapText="1"/>
    </xf>
    <xf numFmtId="0" fontId="18" fillId="0" borderId="0" xfId="0" applyFont="1" applyFill="1" applyBorder="1" applyAlignment="1">
      <alignment wrapText="1"/>
    </xf>
    <xf numFmtId="0" fontId="18" fillId="0" borderId="0" xfId="0" applyFont="1" applyAlignment="1">
      <alignment horizontal="left"/>
    </xf>
    <xf numFmtId="0" fontId="19" fillId="0" borderId="0" xfId="0" applyFont="1" applyFill="1" applyAlignment="1">
      <alignment horizontal="justify"/>
    </xf>
    <xf numFmtId="1" fontId="19" fillId="0" borderId="0" xfId="0" applyNumberFormat="1" applyFont="1" applyBorder="1" applyAlignment="1" applyProtection="1">
      <alignment horizontal="center" vertical="top" wrapText="1"/>
      <protection locked="0"/>
    </xf>
    <xf numFmtId="0" fontId="19" fillId="5" borderId="0" xfId="0" applyNumberFormat="1" applyFont="1" applyFill="1" applyBorder="1" applyAlignment="1" applyProtection="1">
      <alignment vertical="top" wrapText="1"/>
      <protection/>
    </xf>
    <xf numFmtId="49" fontId="19" fillId="0" borderId="0" xfId="0" applyNumberFormat="1" applyFont="1" applyBorder="1" applyAlignment="1">
      <alignment vertical="top" wrapText="1"/>
    </xf>
    <xf numFmtId="165" fontId="19" fillId="0" borderId="0" xfId="0" applyNumberFormat="1" applyFont="1" applyAlignment="1">
      <alignment horizontal="center" vertical="center"/>
    </xf>
    <xf numFmtId="14" fontId="18" fillId="0" borderId="0" xfId="0" applyNumberFormat="1" applyFont="1" applyBorder="1" applyAlignment="1" applyProtection="1">
      <alignment horizontal="center" vertical="center" wrapText="1"/>
      <protection locked="0"/>
    </xf>
    <xf numFmtId="49" fontId="18" fillId="0" borderId="0" xfId="0" applyNumberFormat="1" applyFont="1" applyAlignment="1">
      <alignment horizontal="right" vertical="center" wrapText="1"/>
    </xf>
    <xf numFmtId="164" fontId="18" fillId="0" borderId="0" xfId="0" applyNumberFormat="1" applyFont="1" applyBorder="1" applyAlignment="1" applyProtection="1">
      <alignment horizontal="center" vertical="center" wrapText="1"/>
      <protection locked="0"/>
    </xf>
    <xf numFmtId="165" fontId="18" fillId="0" borderId="0" xfId="0" applyNumberFormat="1" applyFont="1" applyAlignment="1">
      <alignment horizontal="center" vertical="center"/>
    </xf>
    <xf numFmtId="165" fontId="18" fillId="0" borderId="0" xfId="0" applyNumberFormat="1" applyFont="1" applyAlignment="1">
      <alignment horizontal="right" vertical="center"/>
    </xf>
    <xf numFmtId="0" fontId="18" fillId="0" borderId="0" xfId="0" applyFont="1" applyAlignment="1">
      <alignment vertical="top" wrapText="1"/>
    </xf>
    <xf numFmtId="0" fontId="18" fillId="0" borderId="0" xfId="0" applyFont="1" applyFill="1" applyBorder="1" applyAlignment="1">
      <alignment horizontal="center" wrapText="1"/>
    </xf>
    <xf numFmtId="0" fontId="18" fillId="0" borderId="0" xfId="0" applyFont="1" applyAlignment="1">
      <alignment horizontal="center" wrapText="1"/>
    </xf>
    <xf numFmtId="165" fontId="19" fillId="4" borderId="0" xfId="0" applyNumberFormat="1" applyFont="1" applyFill="1" applyAlignment="1">
      <alignment horizontal="center" vertical="center"/>
    </xf>
    <xf numFmtId="168" fontId="18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center" wrapText="1"/>
    </xf>
    <xf numFmtId="14" fontId="18" fillId="4" borderId="0" xfId="0" applyNumberFormat="1" applyFont="1" applyFill="1" applyBorder="1" applyAlignment="1" applyProtection="1">
      <alignment horizontal="center" vertical="center" wrapText="1"/>
      <protection locked="0"/>
    </xf>
    <xf numFmtId="165" fontId="18" fillId="0" borderId="0" xfId="0" applyNumberFormat="1" applyFont="1" applyAlignment="1">
      <alignment horizontal="center" vertical="center" wrapText="1"/>
    </xf>
    <xf numFmtId="0" fontId="18" fillId="0" borderId="0" xfId="0" applyFont="1" applyAlignment="1">
      <alignment horizontal="center" vertical="top" wrapText="1"/>
    </xf>
    <xf numFmtId="0" fontId="19" fillId="0" borderId="0" xfId="0" applyFont="1" applyAlignment="1">
      <alignment horizontal="center" vertical="top" wrapText="1"/>
    </xf>
    <xf numFmtId="0" fontId="19" fillId="0" borderId="0" xfId="0" applyFont="1" applyAlignment="1">
      <alignment horizontal="center"/>
    </xf>
    <xf numFmtId="14" fontId="18" fillId="0" borderId="0" xfId="0" applyNumberFormat="1" applyFont="1" applyBorder="1" applyAlignment="1" applyProtection="1">
      <alignment horizontal="right" vertical="top" wrapText="1"/>
      <protection locked="0"/>
    </xf>
    <xf numFmtId="0" fontId="25" fillId="4" borderId="0" xfId="0" applyFont="1" applyFill="1" applyAlignment="1">
      <alignment wrapText="1"/>
    </xf>
    <xf numFmtId="170" fontId="18" fillId="0" borderId="0" xfId="0" applyNumberFormat="1" applyFont="1" applyBorder="1" applyAlignment="1" applyProtection="1">
      <alignment vertical="top" wrapText="1"/>
      <protection locked="0"/>
    </xf>
    <xf numFmtId="49" fontId="18" fillId="0" borderId="0" xfId="0" applyNumberFormat="1" applyFont="1" applyBorder="1" applyAlignment="1" applyProtection="1">
      <alignment vertical="top" wrapText="1" shrinkToFit="1"/>
      <protection locked="0"/>
    </xf>
    <xf numFmtId="165" fontId="19" fillId="0" borderId="0" xfId="0" applyNumberFormat="1" applyFont="1" applyAlignment="1">
      <alignment horizontal="right" vertical="top"/>
    </xf>
    <xf numFmtId="165" fontId="18" fillId="0" borderId="0" xfId="0" applyNumberFormat="1" applyFont="1" applyAlignment="1">
      <alignment horizontal="right" vertical="top" wrapText="1"/>
    </xf>
    <xf numFmtId="0" fontId="0" fillId="5" borderId="0" xfId="0" applyNumberFormat="1" applyFont="1" applyFill="1" applyBorder="1" applyAlignment="1" applyProtection="1">
      <alignment vertical="top" wrapText="1"/>
      <protection/>
    </xf>
    <xf numFmtId="49" fontId="0" fillId="0" borderId="0" xfId="0" applyNumberFormat="1" applyBorder="1" applyAlignment="1">
      <alignment vertical="top" wrapText="1"/>
    </xf>
    <xf numFmtId="0" fontId="0" fillId="0" borderId="0" xfId="0" applyAlignment="1">
      <alignment vertical="top"/>
    </xf>
    <xf numFmtId="49" fontId="0" fillId="4" borderId="0" xfId="0" applyNumberFormat="1" applyFill="1" applyBorder="1" applyAlignment="1">
      <alignment vertical="top" wrapText="1"/>
    </xf>
    <xf numFmtId="49" fontId="0" fillId="4" borderId="0" xfId="0" applyNumberFormat="1" applyFont="1" applyFill="1" applyBorder="1" applyAlignment="1">
      <alignment vertical="top" wrapText="1"/>
    </xf>
    <xf numFmtId="0" fontId="18" fillId="0" borderId="0" xfId="0" applyFont="1" applyAlignment="1">
      <alignment horizontal="justify" vertical="top"/>
    </xf>
    <xf numFmtId="49" fontId="18" fillId="4" borderId="0" xfId="0" applyNumberFormat="1" applyFont="1" applyFill="1" applyBorder="1" applyAlignment="1" applyProtection="1">
      <alignment vertical="top" wrapText="1"/>
      <protection locked="0"/>
    </xf>
    <xf numFmtId="49" fontId="18" fillId="4" borderId="0" xfId="0" applyNumberFormat="1" applyFont="1" applyFill="1" applyBorder="1" applyAlignment="1" applyProtection="1">
      <alignment vertical="top" wrapText="1" shrinkToFit="1"/>
      <protection locked="0"/>
    </xf>
    <xf numFmtId="0" fontId="18" fillId="4" borderId="0" xfId="0" applyFont="1" applyFill="1" applyAlignment="1">
      <alignment horizontal="justify" vertical="top"/>
    </xf>
    <xf numFmtId="0" fontId="26" fillId="4" borderId="0" xfId="0" applyFont="1" applyFill="1" applyAlignment="1">
      <alignment horizontal="left" vertical="top"/>
    </xf>
    <xf numFmtId="49" fontId="27" fillId="4" borderId="0" xfId="0" applyNumberFormat="1" applyFont="1" applyFill="1" applyBorder="1" applyAlignment="1">
      <alignment vertical="top" wrapText="1"/>
    </xf>
    <xf numFmtId="0" fontId="19" fillId="4" borderId="0" xfId="0" applyFont="1" applyFill="1" applyAlignment="1">
      <alignment vertical="top" wrapText="1"/>
    </xf>
    <xf numFmtId="0" fontId="18" fillId="4" borderId="0" xfId="0" applyFont="1" applyFill="1" applyAlignment="1">
      <alignment vertical="top" wrapText="1"/>
    </xf>
    <xf numFmtId="1" fontId="18" fillId="4" borderId="0" xfId="0" applyNumberFormat="1" applyFont="1" applyFill="1" applyBorder="1" applyAlignment="1" applyProtection="1">
      <alignment horizontal="center" vertical="top" wrapText="1"/>
      <protection locked="0"/>
    </xf>
    <xf numFmtId="0" fontId="18" fillId="4" borderId="0" xfId="0" applyNumberFormat="1" applyFont="1" applyFill="1" applyBorder="1" applyAlignment="1" applyProtection="1">
      <alignment vertical="top" wrapText="1"/>
      <protection/>
    </xf>
    <xf numFmtId="165" fontId="19" fillId="4" borderId="0" xfId="0" applyNumberFormat="1" applyFont="1" applyFill="1" applyAlignment="1">
      <alignment vertical="top" wrapText="1"/>
    </xf>
    <xf numFmtId="165" fontId="18" fillId="4" borderId="0" xfId="0" applyNumberFormat="1" applyFont="1" applyFill="1" applyAlignment="1">
      <alignment horizontal="right" vertical="top" wrapText="1"/>
    </xf>
    <xf numFmtId="165" fontId="18" fillId="4" borderId="0" xfId="0" applyNumberFormat="1" applyFont="1" applyFill="1" applyAlignment="1">
      <alignment vertical="top" wrapText="1"/>
    </xf>
    <xf numFmtId="165" fontId="18" fillId="4" borderId="0" xfId="0" applyNumberFormat="1" applyFont="1" applyFill="1" applyBorder="1" applyAlignment="1" applyProtection="1">
      <alignment horizontal="right" vertical="top" wrapText="1"/>
      <protection locked="0"/>
    </xf>
    <xf numFmtId="0" fontId="18" fillId="4" borderId="0" xfId="0" applyFont="1" applyFill="1" applyAlignment="1">
      <alignment horizontal="justify" vertical="top"/>
    </xf>
    <xf numFmtId="0" fontId="19" fillId="4" borderId="0" xfId="0" applyFont="1" applyFill="1" applyAlignment="1">
      <alignment horizontal="justify" vertical="top" wrapText="1"/>
    </xf>
    <xf numFmtId="0" fontId="18" fillId="4" borderId="0" xfId="0" applyFont="1" applyFill="1" applyAlignment="1">
      <alignment vertical="top"/>
    </xf>
    <xf numFmtId="165" fontId="18" fillId="0" borderId="0" xfId="0" applyNumberFormat="1" applyFont="1" applyBorder="1" applyAlignment="1" applyProtection="1">
      <alignment horizontal="right" vertical="top" wrapText="1"/>
      <protection locked="0"/>
    </xf>
    <xf numFmtId="49" fontId="18" fillId="0" borderId="0" xfId="0" applyNumberFormat="1" applyFont="1" applyBorder="1" applyAlignment="1" applyProtection="1">
      <alignment horizontal="left" vertical="top" wrapText="1"/>
      <protection locked="0"/>
    </xf>
    <xf numFmtId="1" fontId="18" fillId="0" borderId="0" xfId="0" applyNumberFormat="1" applyFont="1" applyBorder="1" applyAlignment="1" applyProtection="1">
      <alignment horizontal="right" vertical="top" wrapText="1"/>
      <protection locked="0"/>
    </xf>
    <xf numFmtId="0" fontId="18" fillId="5" borderId="0" xfId="0" applyNumberFormat="1" applyFont="1" applyFill="1" applyBorder="1" applyAlignment="1" applyProtection="1">
      <alignment horizontal="left" vertical="top" wrapText="1"/>
      <protection/>
    </xf>
    <xf numFmtId="49" fontId="18" fillId="0" borderId="0" xfId="0" applyNumberFormat="1" applyFont="1" applyBorder="1" applyAlignment="1">
      <alignment horizontal="right" vertical="top" wrapText="1"/>
    </xf>
    <xf numFmtId="0" fontId="19" fillId="0" borderId="0" xfId="0" applyFont="1" applyAlignment="1">
      <alignment horizontal="right"/>
    </xf>
    <xf numFmtId="49" fontId="28" fillId="0" borderId="0" xfId="0" applyNumberFormat="1" applyFont="1" applyBorder="1" applyAlignment="1" applyProtection="1">
      <alignment horizontal="right" vertical="top" wrapText="1"/>
      <protection locked="0"/>
    </xf>
    <xf numFmtId="49" fontId="18" fillId="0" borderId="0" xfId="0" applyNumberFormat="1" applyFont="1" applyBorder="1" applyAlignment="1">
      <alignment horizontal="justify" vertical="top" wrapText="1"/>
    </xf>
    <xf numFmtId="0" fontId="18" fillId="0" borderId="0" xfId="0" applyFont="1" applyAlignment="1">
      <alignment horizontal="justify"/>
    </xf>
    <xf numFmtId="49" fontId="29" fillId="0" borderId="0" xfId="0" applyNumberFormat="1" applyFont="1" applyBorder="1" applyAlignment="1">
      <alignment horizontal="justify" vertical="top" wrapText="1"/>
    </xf>
    <xf numFmtId="49" fontId="29" fillId="0" borderId="0" xfId="0" applyNumberFormat="1" applyFont="1" applyBorder="1" applyAlignment="1">
      <alignment vertical="top" wrapText="1"/>
    </xf>
    <xf numFmtId="49" fontId="18" fillId="0" borderId="0" xfId="0" applyNumberFormat="1" applyFont="1" applyBorder="1" applyAlignment="1" applyProtection="1">
      <alignment horizontal="left"/>
      <protection locked="0"/>
    </xf>
    <xf numFmtId="49" fontId="18" fillId="0" borderId="0" xfId="0" applyNumberFormat="1" applyFont="1" applyAlignment="1">
      <alignment horizontal="left" wrapText="1"/>
    </xf>
    <xf numFmtId="164" fontId="18" fillId="0" borderId="0" xfId="0" applyNumberFormat="1" applyFont="1" applyBorder="1" applyAlignment="1" applyProtection="1">
      <alignment horizontal="left" vertical="top" wrapText="1"/>
      <protection locked="0"/>
    </xf>
    <xf numFmtId="49" fontId="18" fillId="0" borderId="0" xfId="0" applyNumberFormat="1" applyFont="1" applyBorder="1" applyAlignment="1" applyProtection="1">
      <alignment horizontal="left" vertical="center"/>
      <protection locked="0"/>
    </xf>
    <xf numFmtId="49" fontId="18" fillId="0" borderId="0" xfId="0" applyNumberFormat="1" applyFont="1" applyBorder="1" applyAlignment="1" applyProtection="1">
      <alignment/>
      <protection locked="0"/>
    </xf>
    <xf numFmtId="49" fontId="18" fillId="0" borderId="0" xfId="0" applyNumberFormat="1" applyFont="1" applyBorder="1" applyAlignment="1" applyProtection="1">
      <alignment/>
      <protection/>
    </xf>
    <xf numFmtId="49" fontId="18" fillId="0" borderId="0" xfId="0" applyNumberFormat="1" applyFont="1" applyBorder="1" applyAlignment="1">
      <alignment/>
    </xf>
    <xf numFmtId="49" fontId="29" fillId="5" borderId="0" xfId="0" applyNumberFormat="1" applyFont="1" applyFill="1" applyBorder="1" applyAlignment="1" applyProtection="1">
      <alignment/>
      <protection/>
    </xf>
    <xf numFmtId="49" fontId="29" fillId="5" borderId="0" xfId="0" applyNumberFormat="1" applyFont="1" applyFill="1" applyBorder="1" applyAlignment="1" applyProtection="1">
      <alignment vertical="center"/>
      <protection/>
    </xf>
    <xf numFmtId="49" fontId="19" fillId="0" borderId="0" xfId="0" applyNumberFormat="1" applyFont="1" applyBorder="1" applyAlignment="1" applyProtection="1">
      <alignment horizontal="left"/>
      <protection locked="0"/>
    </xf>
    <xf numFmtId="49" fontId="18" fillId="0" borderId="0" xfId="0" applyNumberFormat="1" applyFont="1" applyBorder="1" applyAlignment="1" applyProtection="1">
      <alignment horizontal="left" vertical="center"/>
      <protection locked="0"/>
    </xf>
    <xf numFmtId="49" fontId="30" fillId="0" borderId="0" xfId="0" applyNumberFormat="1" applyFont="1" applyBorder="1" applyAlignment="1" applyProtection="1">
      <alignment horizontal="left"/>
      <protection locked="0"/>
    </xf>
    <xf numFmtId="49" fontId="30" fillId="0" borderId="0" xfId="0" applyNumberFormat="1" applyFont="1" applyBorder="1" applyAlignment="1" applyProtection="1">
      <alignment horizontal="left"/>
      <protection locked="0"/>
    </xf>
    <xf numFmtId="49" fontId="18" fillId="0" borderId="0" xfId="0" applyNumberFormat="1" applyFont="1" applyBorder="1" applyAlignment="1" applyProtection="1">
      <alignment horizontal="left" vertical="center" wrapText="1"/>
      <protection locked="0"/>
    </xf>
    <xf numFmtId="49" fontId="18" fillId="0" borderId="0" xfId="0" applyNumberFormat="1" applyFont="1" applyBorder="1" applyAlignment="1" applyProtection="1">
      <alignment horizontal="left"/>
      <protection locked="0"/>
    </xf>
    <xf numFmtId="49" fontId="31" fillId="0" borderId="0" xfId="0" applyNumberFormat="1" applyFont="1" applyBorder="1" applyAlignment="1" applyProtection="1">
      <alignment horizontal="left" vertical="center" wrapText="1"/>
      <protection locked="0"/>
    </xf>
    <xf numFmtId="49" fontId="20" fillId="0" borderId="0" xfId="0" applyNumberFormat="1" applyFont="1" applyBorder="1" applyAlignment="1" applyProtection="1">
      <alignment horizontal="left" vertical="center"/>
      <protection locked="0"/>
    </xf>
    <xf numFmtId="49" fontId="20" fillId="0" borderId="0" xfId="0" applyNumberFormat="1" applyFont="1" applyBorder="1" applyAlignment="1" applyProtection="1">
      <alignment horizontal="left"/>
      <protection locked="0"/>
    </xf>
    <xf numFmtId="0" fontId="0" fillId="8" borderId="0" xfId="0" applyFont="1" applyFill="1" applyAlignment="1">
      <alignment wrapText="1"/>
    </xf>
    <xf numFmtId="49" fontId="0" fillId="0" borderId="0" xfId="0" applyNumberFormat="1" applyFont="1" applyBorder="1" applyAlignment="1" applyProtection="1">
      <alignment horizontal="left" vertical="center"/>
      <protection locked="0"/>
    </xf>
    <xf numFmtId="49" fontId="32" fillId="0" borderId="0" xfId="0" applyNumberFormat="1" applyFont="1" applyBorder="1" applyAlignment="1" applyProtection="1">
      <alignment horizontal="left"/>
      <protection locked="0"/>
    </xf>
    <xf numFmtId="49" fontId="0" fillId="0" borderId="0" xfId="0" applyNumberFormat="1" applyFont="1" applyBorder="1" applyAlignment="1" applyProtection="1">
      <alignment horizontal="left"/>
      <protection locked="0"/>
    </xf>
    <xf numFmtId="49" fontId="25" fillId="0" borderId="0" xfId="0" applyNumberFormat="1" applyFont="1" applyBorder="1" applyAlignment="1" applyProtection="1">
      <alignment horizontal="left"/>
      <protection locked="0"/>
    </xf>
    <xf numFmtId="0" fontId="18" fillId="9" borderId="0" xfId="0" applyFont="1" applyFill="1" applyAlignment="1" applyProtection="1">
      <alignment horizontal="justify"/>
      <protection locked="0"/>
    </xf>
    <xf numFmtId="0" fontId="18" fillId="8" borderId="0" xfId="0" applyFont="1" applyFill="1" applyAlignment="1" applyProtection="1">
      <alignment horizontal="justify"/>
      <protection locked="0"/>
    </xf>
    <xf numFmtId="0" fontId="0" fillId="8" borderId="0" xfId="0" applyFont="1" applyFill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0" xfId="0" applyFont="1" applyFill="1" applyAlignment="1" applyProtection="1">
      <alignment horizontal="left" vertical="top"/>
      <protection locked="0"/>
    </xf>
    <xf numFmtId="0" fontId="0" fillId="9" borderId="0" xfId="0" applyFont="1" applyFill="1" applyAlignment="1" applyProtection="1">
      <alignment vertical="top"/>
      <protection locked="0"/>
    </xf>
    <xf numFmtId="49" fontId="25" fillId="0" borderId="0" xfId="0" applyNumberFormat="1" applyFont="1" applyBorder="1" applyAlignment="1" applyProtection="1">
      <alignment horizontal="left" vertical="center"/>
      <protection locked="0"/>
    </xf>
    <xf numFmtId="49" fontId="18" fillId="8" borderId="0" xfId="0" applyNumberFormat="1" applyFont="1" applyFill="1" applyBorder="1" applyAlignment="1" applyProtection="1">
      <alignment horizontal="left"/>
      <protection locked="0"/>
    </xf>
    <xf numFmtId="49" fontId="18" fillId="18" borderId="0" xfId="0" applyNumberFormat="1" applyFont="1" applyFill="1" applyBorder="1" applyAlignment="1" applyProtection="1">
      <alignment horizontal="left"/>
      <protection locked="0"/>
    </xf>
    <xf numFmtId="49" fontId="18" fillId="19" borderId="0" xfId="0" applyNumberFormat="1" applyFont="1" applyFill="1" applyBorder="1" applyAlignment="1" applyProtection="1">
      <alignment horizontal="left"/>
      <protection locked="0"/>
    </xf>
    <xf numFmtId="0" fontId="26" fillId="8" borderId="0" xfId="0" applyFont="1" applyFill="1" applyAlignment="1" applyProtection="1">
      <alignment horizontal="left"/>
      <protection locked="0"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" fontId="0" fillId="5" borderId="0" xfId="0" applyNumberFormat="1" applyFill="1" applyBorder="1" applyAlignment="1">
      <alignment/>
    </xf>
    <xf numFmtId="0" fontId="0" fillId="5" borderId="0" xfId="0" applyFont="1" applyFill="1" applyBorder="1" applyAlignment="1">
      <alignment/>
    </xf>
    <xf numFmtId="49" fontId="0" fillId="0" borderId="0" xfId="0" applyNumberFormat="1" applyBorder="1" applyAlignment="1">
      <alignment/>
    </xf>
    <xf numFmtId="49" fontId="0" fillId="5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49" fontId="0" fillId="0" borderId="0" xfId="0" applyNumberFormat="1" applyAlignment="1">
      <alignment/>
    </xf>
    <xf numFmtId="49" fontId="33" fillId="0" borderId="10" xfId="0" applyNumberFormat="1" applyFont="1" applyBorder="1" applyAlignment="1">
      <alignment/>
    </xf>
    <xf numFmtId="0" fontId="34" fillId="0" borderId="10" xfId="0" applyFont="1" applyBorder="1" applyAlignment="1">
      <alignment/>
    </xf>
    <xf numFmtId="0" fontId="33" fillId="0" borderId="10" xfId="0" applyFont="1" applyBorder="1" applyAlignment="1">
      <alignment/>
    </xf>
    <xf numFmtId="0" fontId="33" fillId="0" borderId="11" xfId="0" applyFont="1" applyBorder="1" applyAlignment="1">
      <alignment wrapText="1"/>
    </xf>
    <xf numFmtId="0" fontId="34" fillId="0" borderId="11" xfId="0" applyFont="1" applyBorder="1" applyAlignment="1">
      <alignment/>
    </xf>
    <xf numFmtId="0" fontId="35" fillId="0" borderId="11" xfId="0" applyFont="1" applyBorder="1" applyAlignment="1">
      <alignment wrapText="1"/>
    </xf>
    <xf numFmtId="0" fontId="32" fillId="0" borderId="11" xfId="0" applyFont="1" applyBorder="1" applyAlignment="1">
      <alignment/>
    </xf>
    <xf numFmtId="0" fontId="36" fillId="0" borderId="11" xfId="0" applyFont="1" applyBorder="1" applyAlignment="1">
      <alignment/>
    </xf>
    <xf numFmtId="0" fontId="33" fillId="0" borderId="11" xfId="0" applyFont="1" applyBorder="1" applyAlignment="1">
      <alignment/>
    </xf>
    <xf numFmtId="49" fontId="33" fillId="0" borderId="11" xfId="0" applyNumberFormat="1" applyFont="1" applyBorder="1" applyAlignment="1">
      <alignment/>
    </xf>
    <xf numFmtId="0" fontId="37" fillId="0" borderId="11" xfId="0" applyFont="1" applyBorder="1" applyAlignment="1">
      <alignment/>
    </xf>
    <xf numFmtId="49" fontId="35" fillId="0" borderId="11" xfId="0" applyNumberFormat="1" applyFont="1" applyBorder="1" applyAlignment="1">
      <alignment/>
    </xf>
    <xf numFmtId="0" fontId="18" fillId="0" borderId="0" xfId="0" applyNumberFormat="1" applyFont="1" applyBorder="1" applyAlignment="1" applyProtection="1">
      <alignment horizontal="left"/>
      <protection locked="0"/>
    </xf>
    <xf numFmtId="0" fontId="18" fillId="0" borderId="0" xfId="0" applyNumberFormat="1" applyFont="1" applyBorder="1" applyAlignment="1" applyProtection="1">
      <alignment/>
      <protection locked="0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10">
    <dxf>
      <fill>
        <patternFill patternType="solid">
          <fgColor indexed="24"/>
          <bgColor indexed="44"/>
        </patternFill>
      </fill>
    </dxf>
    <dxf>
      <fill>
        <patternFill patternType="solid">
          <fgColor indexed="41"/>
          <bgColor indexed="22"/>
        </patternFill>
      </fill>
    </dxf>
    <dxf>
      <fill>
        <patternFill patternType="solid">
          <fgColor indexed="24"/>
          <bgColor indexed="44"/>
        </patternFill>
      </fill>
    </dxf>
    <dxf>
      <fill>
        <patternFill patternType="solid">
          <fgColor indexed="41"/>
          <bgColor indexed="22"/>
        </patternFill>
      </fill>
    </dxf>
    <dxf>
      <fill>
        <patternFill patternType="solid">
          <fgColor indexed="41"/>
          <bgColor indexed="47"/>
        </patternFill>
      </fill>
    </dxf>
    <dxf>
      <fill>
        <patternFill patternType="solid">
          <fgColor indexed="9"/>
          <bgColor indexed="26"/>
        </patternFill>
      </fill>
    </dxf>
    <dxf>
      <fill>
        <patternFill patternType="solid">
          <fgColor indexed="24"/>
          <bgColor indexed="44"/>
        </patternFill>
      </fill>
    </dxf>
    <dxf>
      <fill>
        <patternFill patternType="solid">
          <fgColor indexed="41"/>
          <bgColor indexed="22"/>
        </patternFill>
      </fill>
    </dxf>
    <dxf>
      <fill>
        <patternFill patternType="solid">
          <fgColor indexed="24"/>
          <bgColor indexed="44"/>
        </patternFill>
      </fill>
    </dxf>
    <dxf>
      <fill>
        <patternFill patternType="solid">
          <fgColor indexed="41"/>
          <bgColor indexed="2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3CA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CCCC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vieste.it/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Officin@M" TargetMode="External" /><Relationship Id="rId2" Type="http://schemas.openxmlformats.org/officeDocument/2006/relationships/hyperlink" Target="http://www.vieste.it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40"/>
  <sheetViews>
    <sheetView zoomScalePageLayoutView="0" workbookViewId="0" topLeftCell="A148">
      <selection activeCell="A1" sqref="A1:IV16384"/>
    </sheetView>
  </sheetViews>
  <sheetFormatPr defaultColWidth="26.57421875" defaultRowHeight="12.75"/>
  <cols>
    <col min="1" max="1" width="12.140625" style="1" customWidth="1"/>
    <col min="2" max="2" width="15.421875" style="1" customWidth="1"/>
    <col min="3" max="3" width="23.421875" style="1" customWidth="1"/>
    <col min="4" max="4" width="58.00390625" style="1" customWidth="1"/>
    <col min="5" max="5" width="11.8515625" style="2" customWidth="1"/>
    <col min="6" max="6" width="48.00390625" style="3" customWidth="1"/>
    <col min="7" max="7" width="13.140625" style="4" customWidth="1"/>
    <col min="8" max="9" width="13.140625" style="5" customWidth="1"/>
    <col min="10" max="10" width="21.00390625" style="6" customWidth="1"/>
    <col min="11" max="16384" width="26.57421875" style="7" customWidth="1"/>
  </cols>
  <sheetData>
    <row r="1" spans="1:10" s="8" customFormat="1" ht="24">
      <c r="A1" s="8" t="s">
        <v>0</v>
      </c>
      <c r="B1" s="8" t="s">
        <v>1</v>
      </c>
      <c r="C1" s="8" t="s">
        <v>2</v>
      </c>
      <c r="D1" s="8" t="s">
        <v>3</v>
      </c>
      <c r="E1" s="9" t="s">
        <v>4</v>
      </c>
      <c r="F1" s="3" t="s">
        <v>5</v>
      </c>
      <c r="G1" s="10" t="s">
        <v>6</v>
      </c>
      <c r="H1" s="8" t="s">
        <v>7</v>
      </c>
      <c r="I1" s="8" t="s">
        <v>8</v>
      </c>
      <c r="J1" s="10" t="s">
        <v>9</v>
      </c>
    </row>
    <row r="2" spans="1:10" ht="36">
      <c r="A2" s="21" t="s">
        <v>703</v>
      </c>
      <c r="B2" s="21"/>
      <c r="C2" s="49" t="s">
        <v>704</v>
      </c>
      <c r="D2" s="92" t="s">
        <v>705</v>
      </c>
      <c r="E2" s="2">
        <v>23</v>
      </c>
      <c r="F2" s="3" t="str">
        <f>VLOOKUP(E2,SCELTACONTRAENTE!$A$1:$B$18,2,FALSE)</f>
        <v>23-AFFIDAMENTO IN ECONOMIA - AFFIDAMENTO DIRETTO</v>
      </c>
      <c r="G2" s="97" t="s">
        <v>706</v>
      </c>
      <c r="H2" s="85">
        <v>41676</v>
      </c>
      <c r="I2" s="85">
        <v>43100</v>
      </c>
      <c r="J2" s="75">
        <v>373.6</v>
      </c>
    </row>
    <row r="3" spans="1:10" ht="36">
      <c r="A3" s="21" t="s">
        <v>696</v>
      </c>
      <c r="B3" s="21" t="s">
        <v>697</v>
      </c>
      <c r="C3" s="49" t="s">
        <v>704</v>
      </c>
      <c r="D3" s="95" t="s">
        <v>699</v>
      </c>
      <c r="E3" s="2">
        <v>3</v>
      </c>
      <c r="F3" s="3" t="str">
        <f>VLOOKUP(E3,SCELTACONTRAENTE!$A$1:$B$18,2,FALSE)</f>
        <v>03-PROCEDURA NEGOZIATA PREVIA PUBBLICAZIONE DEL BANDO</v>
      </c>
      <c r="G3" s="87" t="s">
        <v>713</v>
      </c>
      <c r="H3" s="85">
        <v>41244</v>
      </c>
      <c r="I3" s="85">
        <v>42338</v>
      </c>
      <c r="J3" s="75" t="s">
        <v>714</v>
      </c>
    </row>
    <row r="4" spans="1:10" ht="36">
      <c r="A4" s="21" t="s">
        <v>718</v>
      </c>
      <c r="C4" s="49" t="s">
        <v>704</v>
      </c>
      <c r="D4" s="92" t="s">
        <v>699</v>
      </c>
      <c r="E4" s="2">
        <v>3</v>
      </c>
      <c r="F4" s="3" t="str">
        <f>VLOOKUP(E4,SCELTACONTRAENTE!$A$1:$B$18,2,FALSE)</f>
        <v>03-PROCEDURA NEGOZIATA PREVIA PUBBLICAZIONE DEL BANDO</v>
      </c>
      <c r="G4" s="87" t="s">
        <v>719</v>
      </c>
      <c r="H4" s="85">
        <v>41974</v>
      </c>
      <c r="I4" s="85">
        <v>42004</v>
      </c>
      <c r="J4" s="75">
        <v>14400.5</v>
      </c>
    </row>
    <row r="5" spans="1:10" ht="36">
      <c r="A5" s="21" t="s">
        <v>700</v>
      </c>
      <c r="C5" s="49" t="s">
        <v>704</v>
      </c>
      <c r="D5" s="92" t="s">
        <v>701</v>
      </c>
      <c r="E5" s="2">
        <v>23</v>
      </c>
      <c r="F5" s="3" t="str">
        <f>VLOOKUP(E5,SCELTACONTRAENTE!$A$1:$B$18,2,FALSE)</f>
        <v>23-AFFIDAMENTO IN ECONOMIA - AFFIDAMENTO DIRETTO</v>
      </c>
      <c r="G5" s="87" t="s">
        <v>711</v>
      </c>
      <c r="H5" s="85">
        <v>41631</v>
      </c>
      <c r="I5" s="85">
        <v>42004</v>
      </c>
      <c r="J5" s="75">
        <v>1495.82</v>
      </c>
    </row>
    <row r="6" spans="1:10" ht="36">
      <c r="A6" s="21" t="s">
        <v>707</v>
      </c>
      <c r="C6" s="49" t="s">
        <v>704</v>
      </c>
      <c r="D6" s="92" t="s">
        <v>701</v>
      </c>
      <c r="E6" s="2">
        <v>23</v>
      </c>
      <c r="F6" s="3" t="str">
        <f>VLOOKUP(E6,SCELTACONTRAENTE!$A$1:$B$18,2,FALSE)</f>
        <v>23-AFFIDAMENTO IN ECONOMIA - AFFIDAMENTO DIRETTO</v>
      </c>
      <c r="G6" s="87" t="s">
        <v>708</v>
      </c>
      <c r="H6" s="85">
        <v>41264</v>
      </c>
      <c r="I6" s="85">
        <v>41772</v>
      </c>
      <c r="J6" s="75">
        <v>21</v>
      </c>
    </row>
    <row r="7" spans="1:10" ht="36">
      <c r="A7" s="21" t="s">
        <v>722</v>
      </c>
      <c r="B7" s="21" t="s">
        <v>723</v>
      </c>
      <c r="C7" s="49" t="s">
        <v>704</v>
      </c>
      <c r="D7" s="92" t="s">
        <v>701</v>
      </c>
      <c r="E7" s="2">
        <v>23</v>
      </c>
      <c r="F7" s="3" t="str">
        <f>VLOOKUP(E7,SCELTACONTRAENTE!$A$1:$B$18,2,FALSE)</f>
        <v>23-AFFIDAMENTO IN ECONOMIA - AFFIDAMENTO DIRETTO</v>
      </c>
      <c r="G7" s="87" t="s">
        <v>724</v>
      </c>
      <c r="H7" s="85">
        <v>41449</v>
      </c>
      <c r="I7" s="85">
        <v>41772</v>
      </c>
      <c r="J7" s="75">
        <v>35.25</v>
      </c>
    </row>
    <row r="8" spans="1:10" ht="36">
      <c r="A8" s="21" t="s">
        <v>732</v>
      </c>
      <c r="C8" s="49" t="s">
        <v>704</v>
      </c>
      <c r="D8" s="99" t="s">
        <v>733</v>
      </c>
      <c r="E8" s="2">
        <v>23</v>
      </c>
      <c r="F8" s="3" t="str">
        <f>VLOOKUP(E8,SCELTACONTRAENTE!$A$1:$B$18,2,FALSE)</f>
        <v>23-AFFIDAMENTO IN ECONOMIA - AFFIDAMENTO DIRETTO</v>
      </c>
      <c r="G8" s="87" t="s">
        <v>734</v>
      </c>
      <c r="H8" s="85">
        <v>41676</v>
      </c>
      <c r="I8" s="85">
        <v>43100</v>
      </c>
      <c r="J8" s="86" t="s">
        <v>735</v>
      </c>
    </row>
    <row r="9" spans="1:10" ht="36">
      <c r="A9" s="21" t="s">
        <v>696</v>
      </c>
      <c r="B9" s="21" t="s">
        <v>697</v>
      </c>
      <c r="C9" s="49" t="s">
        <v>704</v>
      </c>
      <c r="D9" s="53" t="s">
        <v>699</v>
      </c>
      <c r="E9" s="2">
        <v>3</v>
      </c>
      <c r="F9" s="3" t="str">
        <f>VLOOKUP(E9,SCELTACONTRAENTE!$A$1:$B$18,2,FALSE)</f>
        <v>03-PROCEDURA NEGOZIATA PREVIA PUBBLICAZIONE DEL BANDO</v>
      </c>
      <c r="G9" s="87" t="s">
        <v>736</v>
      </c>
      <c r="H9" s="85">
        <v>41244</v>
      </c>
      <c r="I9" s="85">
        <v>42338</v>
      </c>
      <c r="J9" s="86" t="s">
        <v>737</v>
      </c>
    </row>
    <row r="10" spans="1:10" ht="36">
      <c r="A10" s="1" t="s">
        <v>703</v>
      </c>
      <c r="B10" s="21"/>
      <c r="C10" s="49" t="s">
        <v>704</v>
      </c>
      <c r="D10" s="98" t="s">
        <v>738</v>
      </c>
      <c r="E10" s="2">
        <v>23</v>
      </c>
      <c r="F10" s="3" t="str">
        <f>VLOOKUP(E10,SCELTACONTRAENTE!$A$1:$B$18,2,FALSE)</f>
        <v>23-AFFIDAMENTO IN ECONOMIA - AFFIDAMENTO DIRETTO</v>
      </c>
      <c r="G10" s="87" t="s">
        <v>739</v>
      </c>
      <c r="H10" s="85">
        <v>41676</v>
      </c>
      <c r="I10" s="85">
        <v>43100</v>
      </c>
      <c r="J10" s="86" t="s">
        <v>740</v>
      </c>
    </row>
    <row r="11" spans="1:10" ht="36">
      <c r="A11" s="21" t="s">
        <v>741</v>
      </c>
      <c r="C11" s="49" t="s">
        <v>704</v>
      </c>
      <c r="D11" s="53" t="s">
        <v>742</v>
      </c>
      <c r="E11" s="2">
        <v>23</v>
      </c>
      <c r="F11" s="3" t="str">
        <f>VLOOKUP(E11,SCELTACONTRAENTE!$A$1:$B$18,2,FALSE)</f>
        <v>23-AFFIDAMENTO IN ECONOMIA - AFFIDAMENTO DIRETTO</v>
      </c>
      <c r="G11" s="87" t="s">
        <v>739</v>
      </c>
      <c r="H11" s="85">
        <v>41676</v>
      </c>
      <c r="I11" s="85">
        <v>43100</v>
      </c>
      <c r="J11" s="86" t="s">
        <v>743</v>
      </c>
    </row>
    <row r="12" spans="1:256" ht="36">
      <c r="A12" s="21" t="s">
        <v>744</v>
      </c>
      <c r="C12" s="49" t="s">
        <v>704</v>
      </c>
      <c r="D12" s="53" t="s">
        <v>745</v>
      </c>
      <c r="E12" s="2">
        <v>23</v>
      </c>
      <c r="F12" s="3" t="str">
        <f>VLOOKUP(E12,SCELTACONTRAENTE!$A$1:$B$18,2,FALSE)</f>
        <v>23-AFFIDAMENTO IN ECONOMIA - AFFIDAMENTO DIRETTO</v>
      </c>
      <c r="G12" s="87" t="s">
        <v>746</v>
      </c>
      <c r="H12" s="85">
        <v>42094</v>
      </c>
      <c r="I12" s="85">
        <v>42121</v>
      </c>
      <c r="J12" s="86" t="s">
        <v>747</v>
      </c>
      <c r="IQ12" s="21"/>
      <c r="IR12" s="21"/>
      <c r="IS12" s="21"/>
      <c r="IT12" s="21"/>
      <c r="IU12" s="21"/>
      <c r="IV12" s="21"/>
    </row>
    <row r="13" spans="1:256" ht="36">
      <c r="A13" s="21" t="s">
        <v>748</v>
      </c>
      <c r="C13" s="49" t="s">
        <v>704</v>
      </c>
      <c r="D13" s="53" t="s">
        <v>749</v>
      </c>
      <c r="E13" s="2">
        <v>23</v>
      </c>
      <c r="F13" s="3" t="str">
        <f>VLOOKUP(E13,SCELTACONTRAENTE!$A$1:$B$18,2,FALSE)</f>
        <v>23-AFFIDAMENTO IN ECONOMIA - AFFIDAMENTO DIRETTO</v>
      </c>
      <c r="G13" s="87" t="s">
        <v>750</v>
      </c>
      <c r="H13" s="85">
        <v>42069</v>
      </c>
      <c r="I13" s="85">
        <v>42186</v>
      </c>
      <c r="J13" s="86" t="s">
        <v>751</v>
      </c>
      <c r="IQ13" s="21"/>
      <c r="IR13" s="21"/>
      <c r="IS13" s="21"/>
      <c r="IT13" s="21"/>
      <c r="IU13" s="21"/>
      <c r="IV13" s="21"/>
    </row>
    <row r="14" spans="1:256" ht="36">
      <c r="A14" s="21" t="s">
        <v>741</v>
      </c>
      <c r="C14" s="49" t="s">
        <v>704</v>
      </c>
      <c r="D14" s="53" t="s">
        <v>742</v>
      </c>
      <c r="E14" s="2">
        <v>23</v>
      </c>
      <c r="F14" s="3" t="str">
        <f>VLOOKUP(E14,SCELTACONTRAENTE!$A$1:$B$18,2,FALSE)</f>
        <v>23-AFFIDAMENTO IN ECONOMIA - AFFIDAMENTO DIRETTO</v>
      </c>
      <c r="G14" s="87" t="s">
        <v>734</v>
      </c>
      <c r="H14" s="85">
        <v>41676</v>
      </c>
      <c r="I14" s="85">
        <v>43100</v>
      </c>
      <c r="J14" s="86" t="s">
        <v>752</v>
      </c>
      <c r="IQ14" s="21"/>
      <c r="IR14" s="21"/>
      <c r="IS14" s="21"/>
      <c r="IT14" s="21"/>
      <c r="IU14" s="21"/>
      <c r="IV14" s="21"/>
    </row>
    <row r="15" spans="1:256" ht="36">
      <c r="A15" s="21" t="s">
        <v>703</v>
      </c>
      <c r="C15" s="49" t="s">
        <v>704</v>
      </c>
      <c r="D15" s="53" t="s">
        <v>742</v>
      </c>
      <c r="E15" s="2">
        <v>23</v>
      </c>
      <c r="F15" s="3" t="str">
        <f>VLOOKUP(E15,SCELTACONTRAENTE!$A$1:$B$18,2,FALSE)</f>
        <v>23-AFFIDAMENTO IN ECONOMIA - AFFIDAMENTO DIRETTO</v>
      </c>
      <c r="G15" s="87" t="s">
        <v>739</v>
      </c>
      <c r="H15" s="85">
        <v>41676</v>
      </c>
      <c r="I15" s="85">
        <v>43100</v>
      </c>
      <c r="J15" s="86" t="s">
        <v>753</v>
      </c>
      <c r="IQ15" s="21"/>
      <c r="IR15" s="21"/>
      <c r="IS15" s="21"/>
      <c r="IT15" s="21"/>
      <c r="IU15" s="21"/>
      <c r="IV15" s="21"/>
    </row>
    <row r="16" spans="1:256" ht="36">
      <c r="A16" s="21" t="s">
        <v>754</v>
      </c>
      <c r="C16" s="49" t="s">
        <v>704</v>
      </c>
      <c r="D16" s="53" t="s">
        <v>755</v>
      </c>
      <c r="E16" s="2">
        <v>23</v>
      </c>
      <c r="F16" s="3" t="str">
        <f>VLOOKUP(E16,SCELTACONTRAENTE!$A$1:$B$18,2,FALSE)</f>
        <v>23-AFFIDAMENTO IN ECONOMIA - AFFIDAMENTO DIRETTO</v>
      </c>
      <c r="G16" s="87" t="s">
        <v>756</v>
      </c>
      <c r="H16" s="85">
        <v>42206</v>
      </c>
      <c r="I16" s="85">
        <v>42206</v>
      </c>
      <c r="J16" s="86" t="s">
        <v>757</v>
      </c>
      <c r="IQ16" s="21"/>
      <c r="IR16" s="21"/>
      <c r="IS16" s="21"/>
      <c r="IT16" s="21"/>
      <c r="IU16" s="21"/>
      <c r="IV16" s="21"/>
    </row>
    <row r="17" spans="1:256" ht="36">
      <c r="A17" s="21" t="s">
        <v>758</v>
      </c>
      <c r="C17" s="49" t="s">
        <v>704</v>
      </c>
      <c r="D17" s="53" t="s">
        <v>742</v>
      </c>
      <c r="E17" s="2">
        <v>23</v>
      </c>
      <c r="F17" s="3" t="str">
        <f>VLOOKUP(E17,SCELTACONTRAENTE!$A$1:$B$18,2,FALSE)</f>
        <v>23-AFFIDAMENTO IN ECONOMIA - AFFIDAMENTO DIRETTO</v>
      </c>
      <c r="G17" s="87" t="s">
        <v>734</v>
      </c>
      <c r="H17" s="85">
        <v>41676</v>
      </c>
      <c r="I17" s="85">
        <v>43100</v>
      </c>
      <c r="J17" s="86" t="s">
        <v>753</v>
      </c>
      <c r="IQ17" s="21"/>
      <c r="IR17" s="21"/>
      <c r="IS17" s="21"/>
      <c r="IT17" s="21"/>
      <c r="IU17" s="21"/>
      <c r="IV17" s="21"/>
    </row>
    <row r="18" spans="1:256" ht="36">
      <c r="A18" s="21" t="s">
        <v>696</v>
      </c>
      <c r="B18" s="21" t="s">
        <v>697</v>
      </c>
      <c r="C18" s="49" t="s">
        <v>704</v>
      </c>
      <c r="D18" s="53" t="s">
        <v>699</v>
      </c>
      <c r="E18" s="2">
        <v>3</v>
      </c>
      <c r="F18" s="3" t="str">
        <f>VLOOKUP(E18,SCELTACONTRAENTE!$A$1:$B$18,2,FALSE)</f>
        <v>03-PROCEDURA NEGOZIATA PREVIA PUBBLICAZIONE DEL BANDO</v>
      </c>
      <c r="G18" s="87" t="s">
        <v>736</v>
      </c>
      <c r="H18" s="85">
        <v>41244</v>
      </c>
      <c r="I18" s="85">
        <v>42338</v>
      </c>
      <c r="J18" s="86" t="s">
        <v>759</v>
      </c>
      <c r="IQ18" s="21"/>
      <c r="IR18" s="21"/>
      <c r="IS18" s="21"/>
      <c r="IT18" s="21"/>
      <c r="IU18" s="21"/>
      <c r="IV18" s="21"/>
    </row>
    <row r="19" spans="1:256" ht="36">
      <c r="A19" s="21" t="s">
        <v>696</v>
      </c>
      <c r="B19" s="21" t="s">
        <v>697</v>
      </c>
      <c r="C19" s="49" t="s">
        <v>704</v>
      </c>
      <c r="D19" s="53" t="s">
        <v>699</v>
      </c>
      <c r="E19" s="2">
        <v>3</v>
      </c>
      <c r="F19" s="3" t="str">
        <f>VLOOKUP(E19,SCELTACONTRAENTE!$A$1:$B$18,2,FALSE)</f>
        <v>03-PROCEDURA NEGOZIATA PREVIA PUBBLICAZIONE DEL BANDO</v>
      </c>
      <c r="G19" s="87" t="s">
        <v>736</v>
      </c>
      <c r="H19" s="85">
        <v>41244</v>
      </c>
      <c r="I19" s="85">
        <v>42338</v>
      </c>
      <c r="J19" s="86" t="s">
        <v>760</v>
      </c>
      <c r="IQ19" s="21"/>
      <c r="IR19" s="21"/>
      <c r="IS19" s="21"/>
      <c r="IT19" s="21"/>
      <c r="IU19" s="21"/>
      <c r="IV19" s="21"/>
    </row>
    <row r="20" spans="1:256" ht="36">
      <c r="A20" s="21" t="s">
        <v>696</v>
      </c>
      <c r="B20" s="21" t="s">
        <v>697</v>
      </c>
      <c r="C20" s="49" t="s">
        <v>704</v>
      </c>
      <c r="D20" s="53" t="s">
        <v>699</v>
      </c>
      <c r="E20" s="2">
        <v>3</v>
      </c>
      <c r="F20" s="3" t="str">
        <f>VLOOKUP(E20,SCELTACONTRAENTE!$A$1:$B$18,2,FALSE)</f>
        <v>03-PROCEDURA NEGOZIATA PREVIA PUBBLICAZIONE DEL BANDO</v>
      </c>
      <c r="G20" s="87" t="s">
        <v>736</v>
      </c>
      <c r="H20" s="85">
        <v>41244</v>
      </c>
      <c r="I20" s="85">
        <v>42338</v>
      </c>
      <c r="J20" s="86" t="s">
        <v>761</v>
      </c>
      <c r="IQ20" s="21"/>
      <c r="IR20" s="21"/>
      <c r="IS20" s="21"/>
      <c r="IT20" s="21"/>
      <c r="IU20" s="21"/>
      <c r="IV20" s="21"/>
    </row>
    <row r="21" spans="1:256" ht="36">
      <c r="A21" s="21" t="s">
        <v>762</v>
      </c>
      <c r="C21" s="49" t="s">
        <v>704</v>
      </c>
      <c r="D21" s="53" t="s">
        <v>763</v>
      </c>
      <c r="E21" s="2">
        <v>23</v>
      </c>
      <c r="F21" s="3" t="str">
        <f>VLOOKUP(E21,SCELTACONTRAENTE!$A$1:$B$18,2,FALSE)</f>
        <v>23-AFFIDAMENTO IN ECONOMIA - AFFIDAMENTO DIRETTO</v>
      </c>
      <c r="G21" s="87" t="s">
        <v>764</v>
      </c>
      <c r="H21" s="96">
        <v>42149</v>
      </c>
      <c r="I21" s="85">
        <v>42160</v>
      </c>
      <c r="J21" s="86" t="s">
        <v>374</v>
      </c>
      <c r="IQ21" s="21"/>
      <c r="IR21" s="21"/>
      <c r="IS21" s="21"/>
      <c r="IT21" s="21"/>
      <c r="IU21" s="21"/>
      <c r="IV21" s="21"/>
    </row>
    <row r="22" spans="1:256" ht="36">
      <c r="A22" s="21" t="s">
        <v>765</v>
      </c>
      <c r="C22" s="49" t="s">
        <v>704</v>
      </c>
      <c r="D22" s="53" t="s">
        <v>763</v>
      </c>
      <c r="E22" s="2">
        <v>23</v>
      </c>
      <c r="F22" s="3" t="str">
        <f>VLOOKUP(E22,SCELTACONTRAENTE!$A$1:$B$18,2,FALSE)</f>
        <v>23-AFFIDAMENTO IN ECONOMIA - AFFIDAMENTO DIRETTO</v>
      </c>
      <c r="G22" s="87" t="s">
        <v>766</v>
      </c>
      <c r="H22" s="96">
        <v>42152</v>
      </c>
      <c r="I22" s="85">
        <v>42272</v>
      </c>
      <c r="J22" s="86" t="s">
        <v>767</v>
      </c>
      <c r="IQ22" s="21"/>
      <c r="IR22" s="21"/>
      <c r="IS22" s="21"/>
      <c r="IT22" s="21"/>
      <c r="IU22" s="21"/>
      <c r="IV22" s="21"/>
    </row>
    <row r="23" spans="1:256" ht="36">
      <c r="A23" s="21" t="s">
        <v>703</v>
      </c>
      <c r="C23" s="49" t="s">
        <v>704</v>
      </c>
      <c r="D23" s="53" t="s">
        <v>742</v>
      </c>
      <c r="E23" s="2">
        <v>23</v>
      </c>
      <c r="F23" s="3" t="str">
        <f>VLOOKUP(E23,SCELTACONTRAENTE!$A$1:$B$18,2,FALSE)</f>
        <v>23-AFFIDAMENTO IN ECONOMIA - AFFIDAMENTO DIRETTO</v>
      </c>
      <c r="G23" s="87" t="s">
        <v>739</v>
      </c>
      <c r="H23" s="85">
        <v>41676</v>
      </c>
      <c r="I23" s="85">
        <v>43100</v>
      </c>
      <c r="J23" s="86" t="s">
        <v>753</v>
      </c>
      <c r="IQ23" s="21"/>
      <c r="IR23" s="21"/>
      <c r="IS23" s="21"/>
      <c r="IT23" s="21"/>
      <c r="IU23" s="21"/>
      <c r="IV23" s="21"/>
    </row>
    <row r="24" spans="1:256" ht="36">
      <c r="A24" s="21" t="s">
        <v>696</v>
      </c>
      <c r="B24" s="21" t="s">
        <v>697</v>
      </c>
      <c r="C24" s="49" t="s">
        <v>704</v>
      </c>
      <c r="D24" s="53" t="s">
        <v>699</v>
      </c>
      <c r="E24" s="2">
        <v>3</v>
      </c>
      <c r="F24" s="3" t="str">
        <f>VLOOKUP(E24,SCELTACONTRAENTE!$A$1:$B$18,2,FALSE)</f>
        <v>03-PROCEDURA NEGOZIATA PREVIA PUBBLICAZIONE DEL BANDO</v>
      </c>
      <c r="G24" s="87" t="s">
        <v>736</v>
      </c>
      <c r="H24" s="85">
        <v>41244</v>
      </c>
      <c r="I24" s="85">
        <v>42338</v>
      </c>
      <c r="J24" s="86" t="s">
        <v>768</v>
      </c>
      <c r="IQ24" s="21"/>
      <c r="IR24" s="21"/>
      <c r="IS24" s="21"/>
      <c r="IT24" s="21"/>
      <c r="IU24" s="21"/>
      <c r="IV24" s="21"/>
    </row>
    <row r="25" spans="1:256" ht="36">
      <c r="A25" s="21" t="s">
        <v>696</v>
      </c>
      <c r="B25" s="21" t="s">
        <v>697</v>
      </c>
      <c r="C25" s="49" t="s">
        <v>704</v>
      </c>
      <c r="D25" s="53" t="s">
        <v>699</v>
      </c>
      <c r="E25" s="2">
        <v>3</v>
      </c>
      <c r="F25" s="3" t="str">
        <f>VLOOKUP(E25,SCELTACONTRAENTE!$A$1:$B$18,2,FALSE)</f>
        <v>03-PROCEDURA NEGOZIATA PREVIA PUBBLICAZIONE DEL BANDO</v>
      </c>
      <c r="G25" s="87" t="s">
        <v>736</v>
      </c>
      <c r="H25" s="85">
        <v>41244</v>
      </c>
      <c r="I25" s="85">
        <v>42338</v>
      </c>
      <c r="J25" s="86" t="s">
        <v>769</v>
      </c>
      <c r="IQ25" s="21"/>
      <c r="IR25" s="21"/>
      <c r="IS25" s="21"/>
      <c r="IT25" s="21"/>
      <c r="IU25" s="21"/>
      <c r="IV25" s="21"/>
    </row>
    <row r="26" spans="1:256" ht="36">
      <c r="A26" s="21" t="s">
        <v>729</v>
      </c>
      <c r="B26" s="21" t="s">
        <v>697</v>
      </c>
      <c r="C26" s="49" t="s">
        <v>704</v>
      </c>
      <c r="D26" s="53" t="s">
        <v>699</v>
      </c>
      <c r="E26" s="2">
        <v>3</v>
      </c>
      <c r="F26" s="3" t="str">
        <f>VLOOKUP(E26,SCELTACONTRAENTE!$A$1:$B$18,2,FALSE)</f>
        <v>03-PROCEDURA NEGOZIATA PREVIA PUBBLICAZIONE DEL BANDO</v>
      </c>
      <c r="G26" s="87" t="s">
        <v>736</v>
      </c>
      <c r="H26" s="85">
        <v>41244</v>
      </c>
      <c r="I26" s="85">
        <v>42338</v>
      </c>
      <c r="J26" s="86" t="s">
        <v>770</v>
      </c>
      <c r="IQ26" s="21"/>
      <c r="IR26" s="21"/>
      <c r="IS26" s="21"/>
      <c r="IT26" s="21"/>
      <c r="IU26" s="21"/>
      <c r="IV26" s="21"/>
    </row>
    <row r="27" spans="1:256" ht="36">
      <c r="A27" s="21" t="s">
        <v>729</v>
      </c>
      <c r="B27" s="21" t="s">
        <v>697</v>
      </c>
      <c r="C27" s="49" t="s">
        <v>704</v>
      </c>
      <c r="D27" s="53" t="s">
        <v>699</v>
      </c>
      <c r="E27" s="2">
        <v>3</v>
      </c>
      <c r="F27" s="3" t="str">
        <f>VLOOKUP(E27,SCELTACONTRAENTE!$A$1:$B$18,2,FALSE)</f>
        <v>03-PROCEDURA NEGOZIATA PREVIA PUBBLICAZIONE DEL BANDO</v>
      </c>
      <c r="G27" s="87" t="s">
        <v>736</v>
      </c>
      <c r="H27" s="85">
        <v>41244</v>
      </c>
      <c r="I27" s="85">
        <v>42338</v>
      </c>
      <c r="J27" s="86" t="s">
        <v>771</v>
      </c>
      <c r="IQ27" s="21"/>
      <c r="IR27" s="21"/>
      <c r="IS27" s="21"/>
      <c r="IT27" s="21"/>
      <c r="IU27" s="21"/>
      <c r="IV27" s="21"/>
    </row>
    <row r="28" spans="1:256" ht="36">
      <c r="A28" s="21" t="s">
        <v>729</v>
      </c>
      <c r="B28" s="21" t="s">
        <v>697</v>
      </c>
      <c r="C28" s="49" t="s">
        <v>704</v>
      </c>
      <c r="D28" s="100" t="s">
        <v>699</v>
      </c>
      <c r="E28" s="2">
        <v>3</v>
      </c>
      <c r="F28" s="3" t="str">
        <f>VLOOKUP(E28,SCELTACONTRAENTE!$A$1:$B$18,2,FALSE)</f>
        <v>03-PROCEDURA NEGOZIATA PREVIA PUBBLICAZIONE DEL BANDO</v>
      </c>
      <c r="G28" s="87" t="s">
        <v>736</v>
      </c>
      <c r="H28" s="85">
        <v>41244</v>
      </c>
      <c r="I28" s="85">
        <v>42338</v>
      </c>
      <c r="J28" s="86" t="s">
        <v>772</v>
      </c>
      <c r="IQ28" s="21"/>
      <c r="IR28" s="21"/>
      <c r="IS28" s="21"/>
      <c r="IT28" s="21"/>
      <c r="IU28" s="21"/>
      <c r="IV28" s="21"/>
    </row>
    <row r="29" spans="1:256" ht="36">
      <c r="A29" s="21" t="s">
        <v>729</v>
      </c>
      <c r="B29" s="21" t="s">
        <v>697</v>
      </c>
      <c r="C29" s="49" t="s">
        <v>704</v>
      </c>
      <c r="D29" s="53" t="s">
        <v>699</v>
      </c>
      <c r="E29" s="2">
        <v>3</v>
      </c>
      <c r="F29" s="3" t="str">
        <f>VLOOKUP(E29,SCELTACONTRAENTE!$A$1:$B$18,2,FALSE)</f>
        <v>03-PROCEDURA NEGOZIATA PREVIA PUBBLICAZIONE DEL BANDO</v>
      </c>
      <c r="G29" s="87" t="s">
        <v>736</v>
      </c>
      <c r="H29" s="85">
        <v>41244</v>
      </c>
      <c r="I29" s="85">
        <v>42338</v>
      </c>
      <c r="J29" s="86" t="s">
        <v>773</v>
      </c>
      <c r="IQ29" s="21"/>
      <c r="IR29" s="21"/>
      <c r="IS29" s="21"/>
      <c r="IT29" s="21"/>
      <c r="IU29" s="21"/>
      <c r="IV29" s="21"/>
    </row>
    <row r="30" spans="1:256" ht="36">
      <c r="A30" s="21" t="s">
        <v>729</v>
      </c>
      <c r="B30" s="21" t="s">
        <v>697</v>
      </c>
      <c r="C30" s="49" t="s">
        <v>704</v>
      </c>
      <c r="D30" s="53" t="s">
        <v>699</v>
      </c>
      <c r="E30" s="2">
        <v>3</v>
      </c>
      <c r="F30" s="3" t="str">
        <f>VLOOKUP(E30,SCELTACONTRAENTE!$A$1:$B$18,2,FALSE)</f>
        <v>03-PROCEDURA NEGOZIATA PREVIA PUBBLICAZIONE DEL BANDO</v>
      </c>
      <c r="G30" s="87" t="s">
        <v>736</v>
      </c>
      <c r="H30" s="85">
        <v>41244</v>
      </c>
      <c r="I30" s="85">
        <v>42338</v>
      </c>
      <c r="J30" s="86" t="s">
        <v>774</v>
      </c>
      <c r="IQ30" s="21"/>
      <c r="IR30" s="21"/>
      <c r="IS30" s="21"/>
      <c r="IT30" s="21"/>
      <c r="IU30" s="21"/>
      <c r="IV30" s="21"/>
    </row>
    <row r="31" spans="1:256" ht="36">
      <c r="A31" s="21" t="s">
        <v>729</v>
      </c>
      <c r="B31" s="21" t="s">
        <v>697</v>
      </c>
      <c r="C31" s="49" t="s">
        <v>704</v>
      </c>
      <c r="D31" s="53" t="s">
        <v>699</v>
      </c>
      <c r="E31" s="2">
        <v>3</v>
      </c>
      <c r="F31" s="3" t="str">
        <f>VLOOKUP(E31,SCELTACONTRAENTE!$A$1:$B$18,2,FALSE)</f>
        <v>03-PROCEDURA NEGOZIATA PREVIA PUBBLICAZIONE DEL BANDO</v>
      </c>
      <c r="G31" s="87" t="s">
        <v>736</v>
      </c>
      <c r="H31" s="85">
        <v>41244</v>
      </c>
      <c r="I31" s="85">
        <v>42338</v>
      </c>
      <c r="J31" s="86" t="s">
        <v>775</v>
      </c>
      <c r="IQ31" s="21"/>
      <c r="IR31" s="21"/>
      <c r="IS31" s="21"/>
      <c r="IT31" s="21"/>
      <c r="IU31" s="21"/>
      <c r="IV31" s="21"/>
    </row>
    <row r="32" spans="1:10" ht="24">
      <c r="A32" s="21" t="s">
        <v>715</v>
      </c>
      <c r="B32" s="21"/>
      <c r="C32" s="49" t="s">
        <v>716</v>
      </c>
      <c r="D32" s="92" t="s">
        <v>717</v>
      </c>
      <c r="E32" s="2">
        <v>23</v>
      </c>
      <c r="F32" s="3" t="str">
        <f>VLOOKUP(E32,SCELTACONTRAENTE!$A$1:$B$18,2,FALSE)</f>
        <v>23-AFFIDAMENTO IN ECONOMIA - AFFIDAMENTO DIRETTO</v>
      </c>
      <c r="G32" s="87">
        <v>1000</v>
      </c>
      <c r="H32" s="85">
        <v>41974</v>
      </c>
      <c r="I32" s="85">
        <v>42004</v>
      </c>
      <c r="J32" s="75">
        <v>988.95</v>
      </c>
    </row>
    <row r="33" spans="1:10" ht="24">
      <c r="A33" s="21" t="s">
        <v>720</v>
      </c>
      <c r="C33" s="49" t="s">
        <v>716</v>
      </c>
      <c r="D33" s="92" t="s">
        <v>699</v>
      </c>
      <c r="E33" s="2">
        <v>3</v>
      </c>
      <c r="F33" s="3" t="str">
        <f>VLOOKUP(E33,SCELTACONTRAENTE!$A$1:$B$18,2,FALSE)</f>
        <v>03-PROCEDURA NEGOZIATA PREVIA PUBBLICAZIONE DEL BANDO</v>
      </c>
      <c r="G33" s="87">
        <v>6648.78</v>
      </c>
      <c r="H33" s="85">
        <v>41983</v>
      </c>
      <c r="I33" s="85">
        <v>42004</v>
      </c>
      <c r="J33" s="75">
        <v>6645.05</v>
      </c>
    </row>
    <row r="34" spans="1:10" ht="24">
      <c r="A34" s="21" t="s">
        <v>721</v>
      </c>
      <c r="C34" s="49" t="s">
        <v>716</v>
      </c>
      <c r="D34" s="92" t="s">
        <v>701</v>
      </c>
      <c r="E34" s="2">
        <v>23</v>
      </c>
      <c r="F34" s="3" t="str">
        <f>VLOOKUP(E34,SCELTACONTRAENTE!$A$1:$B$18,2,FALSE)</f>
        <v>23-AFFIDAMENTO IN ECONOMIA - AFFIDAMENTO DIRETTO</v>
      </c>
      <c r="G34" s="87">
        <v>11520</v>
      </c>
      <c r="H34" s="85">
        <v>41992</v>
      </c>
      <c r="I34" s="85">
        <v>42004</v>
      </c>
      <c r="J34" s="75">
        <v>11520</v>
      </c>
    </row>
    <row r="35" spans="1:10" ht="24">
      <c r="A35" s="21" t="s">
        <v>725</v>
      </c>
      <c r="C35" s="49" t="s">
        <v>716</v>
      </c>
      <c r="D35" s="53" t="s">
        <v>726</v>
      </c>
      <c r="E35" s="2">
        <v>23</v>
      </c>
      <c r="F35" s="3" t="str">
        <f>VLOOKUP(E35,SCELTACONTRAENTE!$A$1:$B$18,2,FALSE)</f>
        <v>23-AFFIDAMENTO IN ECONOMIA - AFFIDAMENTO DIRETTO</v>
      </c>
      <c r="G35" s="87">
        <v>1000</v>
      </c>
      <c r="H35" s="85">
        <v>41991</v>
      </c>
      <c r="I35" s="85">
        <v>42034</v>
      </c>
      <c r="J35" s="75">
        <v>812.85</v>
      </c>
    </row>
    <row r="36" spans="1:10" ht="24">
      <c r="A36" s="21" t="s">
        <v>727</v>
      </c>
      <c r="C36" s="49" t="s">
        <v>716</v>
      </c>
      <c r="D36" s="98" t="s">
        <v>728</v>
      </c>
      <c r="E36" s="2">
        <v>23</v>
      </c>
      <c r="F36" s="3" t="str">
        <f>VLOOKUP(E36,SCELTACONTRAENTE!$A$1:$B$18,2,FALSE)</f>
        <v>23-AFFIDAMENTO IN ECONOMIA - AFFIDAMENTO DIRETTO</v>
      </c>
      <c r="G36" s="87">
        <v>305</v>
      </c>
      <c r="H36" s="96">
        <v>42005</v>
      </c>
      <c r="I36" s="85">
        <v>42735</v>
      </c>
      <c r="J36" s="75">
        <v>305</v>
      </c>
    </row>
    <row r="37" spans="1:10" ht="24">
      <c r="A37" s="21" t="s">
        <v>729</v>
      </c>
      <c r="B37" s="21" t="s">
        <v>697</v>
      </c>
      <c r="C37" s="49" t="s">
        <v>716</v>
      </c>
      <c r="D37" s="98" t="s">
        <v>730</v>
      </c>
      <c r="E37" s="2">
        <v>3</v>
      </c>
      <c r="F37" s="3" t="str">
        <f>VLOOKUP(E37,SCELTACONTRAENTE!$A$1:$B$18,2,FALSE)</f>
        <v>03-PROCEDURA NEGOZIATA PREVIA PUBBLICAZIONE DEL BANDO</v>
      </c>
      <c r="G37" s="87" t="s">
        <v>731</v>
      </c>
      <c r="H37" s="85">
        <v>41244</v>
      </c>
      <c r="I37" s="85">
        <v>42338</v>
      </c>
      <c r="J37" s="75">
        <v>15307.04</v>
      </c>
    </row>
    <row r="38" spans="1:10" ht="12">
      <c r="A38" s="20" t="s">
        <v>276</v>
      </c>
      <c r="B38" s="49" t="s">
        <v>257</v>
      </c>
      <c r="C38" s="31" t="s">
        <v>277</v>
      </c>
      <c r="D38" s="20"/>
      <c r="F38" s="3" t="e">
        <f>VLOOKUP(E38,SCELTACONTRAENTE!$A$1:$B$18,2,FALSE)</f>
        <v>#N/A</v>
      </c>
      <c r="G38" s="43"/>
      <c r="H38" s="44"/>
      <c r="I38" s="45"/>
      <c r="J38" s="46"/>
    </row>
    <row r="39" spans="1:10" ht="24">
      <c r="A39" s="11" t="s">
        <v>236</v>
      </c>
      <c r="B39" s="12"/>
      <c r="C39" s="12" t="s">
        <v>237</v>
      </c>
      <c r="D39" s="12" t="s">
        <v>238</v>
      </c>
      <c r="E39" s="2">
        <v>23</v>
      </c>
      <c r="F39" s="3" t="str">
        <f>VLOOKUP(E39,SCELTACONTRAENTE!$A$1:$B$18,2,FALSE)</f>
        <v>23-AFFIDAMENTO IN ECONOMIA - AFFIDAMENTO DIRETTO</v>
      </c>
      <c r="G39" s="13" t="s">
        <v>239</v>
      </c>
      <c r="H39" s="5">
        <v>42111</v>
      </c>
      <c r="I39" s="5">
        <v>42214</v>
      </c>
      <c r="J39" s="28" t="s">
        <v>240</v>
      </c>
    </row>
    <row r="40" spans="1:10" ht="24">
      <c r="A40" s="11" t="s">
        <v>241</v>
      </c>
      <c r="B40" s="12"/>
      <c r="C40" s="12" t="s">
        <v>237</v>
      </c>
      <c r="D40" s="11" t="s">
        <v>242</v>
      </c>
      <c r="E40" s="2">
        <v>23</v>
      </c>
      <c r="F40" s="3" t="str">
        <f>VLOOKUP(E40,SCELTACONTRAENTE!$A$1:$B$18,2,FALSE)</f>
        <v>23-AFFIDAMENTO IN ECONOMIA - AFFIDAMENTO DIRETTO</v>
      </c>
      <c r="G40" s="4" t="s">
        <v>243</v>
      </c>
      <c r="H40" s="5">
        <v>42166</v>
      </c>
      <c r="I40" s="5">
        <v>42263</v>
      </c>
      <c r="J40" s="28" t="s">
        <v>244</v>
      </c>
    </row>
    <row r="41" spans="1:10" ht="24">
      <c r="A41" s="12" t="s">
        <v>245</v>
      </c>
      <c r="B41" s="12"/>
      <c r="C41" s="1" t="s">
        <v>237</v>
      </c>
      <c r="D41" s="12" t="s">
        <v>246</v>
      </c>
      <c r="E41" s="2">
        <v>23</v>
      </c>
      <c r="F41" s="3" t="str">
        <f>VLOOKUP(E41,SCELTACONTRAENTE!$A$1:$B$18,2,FALSE)</f>
        <v>23-AFFIDAMENTO IN ECONOMIA - AFFIDAMENTO DIRETTO</v>
      </c>
      <c r="G41" s="18" t="s">
        <v>243</v>
      </c>
      <c r="H41" s="5">
        <v>42185</v>
      </c>
      <c r="I41" s="5">
        <v>42198</v>
      </c>
      <c r="J41" s="28" t="s">
        <v>247</v>
      </c>
    </row>
    <row r="42" spans="1:10" ht="24">
      <c r="A42" s="12" t="s">
        <v>248</v>
      </c>
      <c r="B42" s="12"/>
      <c r="C42" s="1" t="s">
        <v>237</v>
      </c>
      <c r="D42" s="12" t="s">
        <v>249</v>
      </c>
      <c r="E42" s="2">
        <v>23</v>
      </c>
      <c r="F42" s="3" t="str">
        <f>VLOOKUP(E42,SCELTACONTRAENTE!$A$1:$B$18,2,FALSE)</f>
        <v>23-AFFIDAMENTO IN ECONOMIA - AFFIDAMENTO DIRETTO</v>
      </c>
      <c r="G42" s="4" t="s">
        <v>250</v>
      </c>
      <c r="H42" s="5">
        <v>42192</v>
      </c>
      <c r="I42" s="5">
        <v>42220</v>
      </c>
      <c r="J42" s="28" t="s">
        <v>251</v>
      </c>
    </row>
    <row r="43" spans="1:10" ht="24">
      <c r="A43" s="12" t="s">
        <v>252</v>
      </c>
      <c r="B43" s="12"/>
      <c r="C43" s="1" t="s">
        <v>237</v>
      </c>
      <c r="D43" s="20" t="s">
        <v>253</v>
      </c>
      <c r="E43" s="2">
        <v>23</v>
      </c>
      <c r="F43" s="3" t="str">
        <f>VLOOKUP(E43,SCELTACONTRAENTE!$A$1:$B$18,2,FALSE)</f>
        <v>23-AFFIDAMENTO IN ECONOMIA - AFFIDAMENTO DIRETTO</v>
      </c>
      <c r="G43" s="4" t="s">
        <v>254</v>
      </c>
      <c r="H43" s="5">
        <v>42261</v>
      </c>
      <c r="I43" s="5">
        <v>42289</v>
      </c>
      <c r="J43" s="28" t="s">
        <v>255</v>
      </c>
    </row>
    <row r="44" spans="1:10" ht="24">
      <c r="A44" s="21" t="s">
        <v>696</v>
      </c>
      <c r="B44" s="21" t="s">
        <v>697</v>
      </c>
      <c r="C44" s="91" t="s">
        <v>698</v>
      </c>
      <c r="D44" s="92" t="s">
        <v>699</v>
      </c>
      <c r="E44" s="2">
        <v>3</v>
      </c>
      <c r="F44" s="3" t="str">
        <f>VLOOKUP(E44,SCELTACONTRAENTE!$A$1:$B$18,2,FALSE)</f>
        <v>03-PROCEDURA NEGOZIATA PREVIA PUBBLICAZIONE DEL BANDO</v>
      </c>
      <c r="G44" s="93">
        <v>223599</v>
      </c>
      <c r="H44" s="85">
        <v>41244</v>
      </c>
      <c r="I44" s="85">
        <v>42338</v>
      </c>
      <c r="J44" s="94">
        <v>21917.39</v>
      </c>
    </row>
    <row r="45" spans="1:10" ht="24">
      <c r="A45" s="21" t="s">
        <v>700</v>
      </c>
      <c r="B45" s="21"/>
      <c r="C45" s="91" t="s">
        <v>698</v>
      </c>
      <c r="D45" s="95" t="s">
        <v>701</v>
      </c>
      <c r="E45" s="2">
        <v>23</v>
      </c>
      <c r="F45" s="3" t="str">
        <f>VLOOKUP(E45,SCELTACONTRAENTE!$A$1:$B$18,2,FALSE)</f>
        <v>23-AFFIDAMENTO IN ECONOMIA - AFFIDAMENTO DIRETTO</v>
      </c>
      <c r="G45" s="88">
        <v>3550</v>
      </c>
      <c r="H45" s="96">
        <v>41631</v>
      </c>
      <c r="I45" s="85">
        <v>42369</v>
      </c>
      <c r="J45" s="75" t="s">
        <v>702</v>
      </c>
    </row>
    <row r="46" spans="1:10" ht="36">
      <c r="A46" s="21" t="s">
        <v>707</v>
      </c>
      <c r="B46" s="12"/>
      <c r="C46" s="91" t="s">
        <v>698</v>
      </c>
      <c r="D46" s="92" t="s">
        <v>701</v>
      </c>
      <c r="E46" s="2">
        <v>23</v>
      </c>
      <c r="F46" s="3" t="str">
        <f>VLOOKUP(E46,SCELTACONTRAENTE!$A$1:$B$18,2,FALSE)</f>
        <v>23-AFFIDAMENTO IN ECONOMIA - AFFIDAMENTO DIRETTO</v>
      </c>
      <c r="G46" s="87" t="s">
        <v>708</v>
      </c>
      <c r="H46" s="85">
        <v>41264</v>
      </c>
      <c r="I46" s="85">
        <v>42369</v>
      </c>
      <c r="J46" s="75" t="s">
        <v>709</v>
      </c>
    </row>
    <row r="47" spans="1:10" ht="36">
      <c r="A47" s="21" t="s">
        <v>700</v>
      </c>
      <c r="B47" s="12"/>
      <c r="C47" s="91" t="s">
        <v>698</v>
      </c>
      <c r="D47" s="98" t="s">
        <v>710</v>
      </c>
      <c r="E47" s="2">
        <v>23</v>
      </c>
      <c r="F47" s="3" t="str">
        <f>VLOOKUP(E47,SCELTACONTRAENTE!$A$1:$B$18,2,FALSE)</f>
        <v>23-AFFIDAMENTO IN ECONOMIA - AFFIDAMENTO DIRETTO</v>
      </c>
      <c r="G47" s="87" t="s">
        <v>711</v>
      </c>
      <c r="H47" s="85">
        <v>41631</v>
      </c>
      <c r="I47" s="85">
        <v>42018</v>
      </c>
      <c r="J47" s="75" t="s">
        <v>712</v>
      </c>
    </row>
    <row r="48" spans="1:10" ht="24">
      <c r="A48" s="11" t="s">
        <v>1039</v>
      </c>
      <c r="B48" s="12"/>
      <c r="C48" s="12" t="s">
        <v>1040</v>
      </c>
      <c r="D48" s="12" t="s">
        <v>1041</v>
      </c>
      <c r="E48" s="2">
        <v>23</v>
      </c>
      <c r="F48" s="3" t="str">
        <f>VLOOKUP(E48,SCELTACONTRAENTE!$A$1:$B$18,2,FALSE)</f>
        <v>23-AFFIDAMENTO IN ECONOMIA - AFFIDAMENTO DIRETTO</v>
      </c>
      <c r="G48" s="13">
        <v>37.5</v>
      </c>
      <c r="H48" s="5">
        <v>42309</v>
      </c>
      <c r="I48" s="5">
        <v>42369</v>
      </c>
      <c r="J48" s="13">
        <v>37.5</v>
      </c>
    </row>
    <row r="49" spans="1:10" ht="24">
      <c r="A49" s="11" t="s">
        <v>1042</v>
      </c>
      <c r="B49" s="12"/>
      <c r="C49" s="12" t="s">
        <v>1040</v>
      </c>
      <c r="D49" s="11" t="s">
        <v>1043</v>
      </c>
      <c r="E49" s="2">
        <v>23</v>
      </c>
      <c r="F49" s="3" t="str">
        <f>VLOOKUP(E49,SCELTACONTRAENTE!$A$1:$B$18,2,FALSE)</f>
        <v>23-AFFIDAMENTO IN ECONOMIA - AFFIDAMENTO DIRETTO</v>
      </c>
      <c r="G49" s="4">
        <v>36.36</v>
      </c>
      <c r="H49" s="5">
        <v>42038</v>
      </c>
      <c r="I49" s="5">
        <v>42090</v>
      </c>
      <c r="J49" s="4">
        <v>36.36</v>
      </c>
    </row>
    <row r="50" spans="1:10" ht="24">
      <c r="A50" s="12" t="s">
        <v>1044</v>
      </c>
      <c r="B50" s="12"/>
      <c r="C50" s="12" t="s">
        <v>1040</v>
      </c>
      <c r="D50" s="12" t="s">
        <v>1045</v>
      </c>
      <c r="E50" s="2">
        <v>23</v>
      </c>
      <c r="F50" s="3" t="str">
        <f>VLOOKUP(E50,SCELTACONTRAENTE!$A$1:$B$18,2,FALSE)</f>
        <v>23-AFFIDAMENTO IN ECONOMIA - AFFIDAMENTO DIRETTO</v>
      </c>
      <c r="G50" s="18">
        <v>59.66</v>
      </c>
      <c r="H50" s="5">
        <v>42033</v>
      </c>
      <c r="I50" s="5">
        <v>42135</v>
      </c>
      <c r="J50" s="18">
        <v>59.66</v>
      </c>
    </row>
    <row r="51" spans="1:10" ht="24">
      <c r="A51" s="12" t="s">
        <v>1046</v>
      </c>
      <c r="B51" s="12"/>
      <c r="C51" s="1" t="s">
        <v>1040</v>
      </c>
      <c r="D51" s="12" t="s">
        <v>1047</v>
      </c>
      <c r="E51" s="2">
        <v>23</v>
      </c>
      <c r="F51" s="3" t="str">
        <f>VLOOKUP(E51,SCELTACONTRAENTE!$A$1:$B$18,2,FALSE)</f>
        <v>23-AFFIDAMENTO IN ECONOMIA - AFFIDAMENTO DIRETTO</v>
      </c>
      <c r="G51" s="4">
        <v>1024.59</v>
      </c>
      <c r="H51" s="5">
        <v>42033</v>
      </c>
      <c r="I51" s="5">
        <v>42361</v>
      </c>
      <c r="J51" s="18">
        <v>710.24</v>
      </c>
    </row>
    <row r="52" spans="1:10" ht="24">
      <c r="A52" s="12" t="s">
        <v>1048</v>
      </c>
      <c r="B52" s="12"/>
      <c r="C52" s="1" t="s">
        <v>1040</v>
      </c>
      <c r="D52" s="20" t="s">
        <v>1049</v>
      </c>
      <c r="E52" s="2">
        <v>23</v>
      </c>
      <c r="F52" s="3" t="str">
        <f>VLOOKUP(E52,SCELTACONTRAENTE!$A$1:$B$18,2,FALSE)</f>
        <v>23-AFFIDAMENTO IN ECONOMIA - AFFIDAMENTO DIRETTO</v>
      </c>
      <c r="G52" s="4">
        <v>5000</v>
      </c>
      <c r="H52" s="5">
        <v>42108</v>
      </c>
      <c r="I52" s="5">
        <v>42369</v>
      </c>
      <c r="J52" s="18">
        <v>518.5</v>
      </c>
    </row>
    <row r="53" spans="1:10" ht="24">
      <c r="A53" s="11" t="s">
        <v>1050</v>
      </c>
      <c r="B53" s="11"/>
      <c r="C53" s="1" t="s">
        <v>1040</v>
      </c>
      <c r="D53" s="11" t="s">
        <v>1051</v>
      </c>
      <c r="E53" s="2">
        <v>8</v>
      </c>
      <c r="F53" s="3" t="str">
        <f>VLOOKUP(E53,SCELTACONTRAENTE!$A$1:$B$18,2,FALSE)</f>
        <v>08-AFFIDAMENTO IN ECONOMIA - COTTIMO FIDUCIARIO</v>
      </c>
      <c r="G53" s="4">
        <v>1500</v>
      </c>
      <c r="H53" s="5">
        <v>42095</v>
      </c>
      <c r="I53" s="5">
        <v>42185</v>
      </c>
      <c r="J53" s="18">
        <v>1500</v>
      </c>
    </row>
    <row r="54" spans="1:10" ht="24">
      <c r="A54" s="21" t="s">
        <v>1052</v>
      </c>
      <c r="B54" s="21"/>
      <c r="C54" s="1" t="s">
        <v>1040</v>
      </c>
      <c r="D54" s="21" t="s">
        <v>1053</v>
      </c>
      <c r="E54" s="2">
        <v>23</v>
      </c>
      <c r="F54" s="3" t="str">
        <f>VLOOKUP(E54,SCELTACONTRAENTE!$A$1:$B$18,2,FALSE)</f>
        <v>23-AFFIDAMENTO IN ECONOMIA - AFFIDAMENTO DIRETTO</v>
      </c>
      <c r="G54" s="4">
        <v>500</v>
      </c>
      <c r="H54" s="5">
        <v>42108</v>
      </c>
      <c r="I54" s="5">
        <v>42144</v>
      </c>
      <c r="J54" s="18">
        <v>500</v>
      </c>
    </row>
    <row r="55" spans="1:10" ht="24">
      <c r="A55" s="1" t="s">
        <v>1054</v>
      </c>
      <c r="C55" s="1" t="s">
        <v>1040</v>
      </c>
      <c r="D55" s="21" t="s">
        <v>1055</v>
      </c>
      <c r="E55" s="2">
        <v>23</v>
      </c>
      <c r="F55" s="3" t="str">
        <f>VLOOKUP(E55,SCELTACONTRAENTE!$A$1:$B$18,2,FALSE)</f>
        <v>23-AFFIDAMENTO IN ECONOMIA - AFFIDAMENTO DIRETTO</v>
      </c>
      <c r="G55" s="4">
        <v>350</v>
      </c>
      <c r="H55" s="5">
        <v>42108</v>
      </c>
      <c r="I55" s="5">
        <v>42156</v>
      </c>
      <c r="J55" s="18">
        <v>350</v>
      </c>
    </row>
    <row r="56" spans="1:10" ht="24">
      <c r="A56" s="1" t="s">
        <v>1056</v>
      </c>
      <c r="C56" s="1" t="s">
        <v>1040</v>
      </c>
      <c r="D56" s="21" t="s">
        <v>1057</v>
      </c>
      <c r="E56" s="2">
        <v>23</v>
      </c>
      <c r="F56" s="3" t="str">
        <f>VLOOKUP(E56,SCELTACONTRAENTE!$A$1:$B$18,2,FALSE)</f>
        <v>23-AFFIDAMENTO IN ECONOMIA - AFFIDAMENTO DIRETTO</v>
      </c>
      <c r="G56" s="4">
        <v>408</v>
      </c>
      <c r="H56" s="5">
        <v>42038</v>
      </c>
      <c r="I56" s="5">
        <v>42220</v>
      </c>
      <c r="J56" s="18">
        <v>408</v>
      </c>
    </row>
    <row r="57" spans="1:10" ht="24">
      <c r="A57" s="1" t="s">
        <v>1058</v>
      </c>
      <c r="C57" s="1" t="s">
        <v>1040</v>
      </c>
      <c r="D57" s="21" t="s">
        <v>1059</v>
      </c>
      <c r="E57" s="2">
        <v>23</v>
      </c>
      <c r="F57" s="3" t="str">
        <f>VLOOKUP(E57,SCELTACONTRAENTE!$A$1:$B$18,2,FALSE)</f>
        <v>23-AFFIDAMENTO IN ECONOMIA - AFFIDAMENTO DIRETTO</v>
      </c>
      <c r="G57" s="4">
        <v>150</v>
      </c>
      <c r="H57" s="5">
        <v>42264</v>
      </c>
      <c r="I57" s="5">
        <v>42326</v>
      </c>
      <c r="J57" s="18">
        <v>150</v>
      </c>
    </row>
    <row r="58" spans="1:10" ht="24">
      <c r="A58" s="1" t="s">
        <v>1060</v>
      </c>
      <c r="C58" s="1" t="s">
        <v>1040</v>
      </c>
      <c r="D58" s="21" t="s">
        <v>1061</v>
      </c>
      <c r="E58" s="2">
        <v>23</v>
      </c>
      <c r="F58" s="3" t="str">
        <f>VLOOKUP(E58,SCELTACONTRAENTE!$A$1:$B$18,2,FALSE)</f>
        <v>23-AFFIDAMENTO IN ECONOMIA - AFFIDAMENTO DIRETTO</v>
      </c>
      <c r="G58" s="4">
        <v>81.97</v>
      </c>
      <c r="H58" s="5">
        <v>42264</v>
      </c>
      <c r="I58" s="5">
        <v>42339</v>
      </c>
      <c r="J58" s="18">
        <v>81.97</v>
      </c>
    </row>
    <row r="59" spans="1:10" ht="24">
      <c r="A59" s="1" t="s">
        <v>1062</v>
      </c>
      <c r="C59" s="1" t="s">
        <v>1040</v>
      </c>
      <c r="D59" s="12" t="s">
        <v>1063</v>
      </c>
      <c r="E59" s="2">
        <v>23</v>
      </c>
      <c r="F59" s="3" t="str">
        <f>VLOOKUP(E59,SCELTACONTRAENTE!$A$1:$B$18,2,FALSE)</f>
        <v>23-AFFIDAMENTO IN ECONOMIA - AFFIDAMENTO DIRETTO</v>
      </c>
      <c r="G59" s="4">
        <v>92.3</v>
      </c>
      <c r="H59" s="5">
        <v>42264</v>
      </c>
      <c r="I59" s="5">
        <v>42275</v>
      </c>
      <c r="J59" s="4">
        <v>92.3</v>
      </c>
    </row>
    <row r="60" spans="1:10" ht="24">
      <c r="A60" s="1" t="s">
        <v>1064</v>
      </c>
      <c r="C60" s="1" t="s">
        <v>1040</v>
      </c>
      <c r="D60" s="21" t="s">
        <v>1065</v>
      </c>
      <c r="E60" s="2">
        <v>23</v>
      </c>
      <c r="F60" s="3" t="str">
        <f>VLOOKUP(E60,SCELTACONTRAENTE!$A$1:$B$18,2,FALSE)</f>
        <v>23-AFFIDAMENTO IN ECONOMIA - AFFIDAMENTO DIRETTO</v>
      </c>
      <c r="G60" s="4">
        <v>90</v>
      </c>
      <c r="H60" s="5">
        <v>42222</v>
      </c>
      <c r="I60" s="5">
        <v>42390</v>
      </c>
      <c r="J60" s="4">
        <v>90</v>
      </c>
    </row>
    <row r="61" spans="1:10" ht="24">
      <c r="A61" s="1" t="s">
        <v>1066</v>
      </c>
      <c r="C61" s="1" t="s">
        <v>1040</v>
      </c>
      <c r="D61" s="21" t="s">
        <v>1067</v>
      </c>
      <c r="E61" s="2">
        <v>23</v>
      </c>
      <c r="F61" s="3" t="str">
        <f>VLOOKUP(E61,SCELTACONTRAENTE!$A$1:$B$18,2,FALSE)</f>
        <v>23-AFFIDAMENTO IN ECONOMIA - AFFIDAMENTO DIRETTO</v>
      </c>
      <c r="G61" s="4">
        <v>150</v>
      </c>
      <c r="H61" s="5">
        <v>42033</v>
      </c>
      <c r="I61" s="5">
        <v>42376</v>
      </c>
      <c r="J61" s="4">
        <v>150</v>
      </c>
    </row>
    <row r="62" spans="1:10" ht="24">
      <c r="A62" s="1" t="s">
        <v>1068</v>
      </c>
      <c r="C62" s="1" t="s">
        <v>1040</v>
      </c>
      <c r="D62" s="21" t="s">
        <v>1069</v>
      </c>
      <c r="E62" s="2">
        <v>23</v>
      </c>
      <c r="F62" s="3" t="str">
        <f>VLOOKUP(E62,SCELTACONTRAENTE!$A$1:$B$18,2,FALSE)</f>
        <v>23-AFFIDAMENTO IN ECONOMIA - AFFIDAMENTO DIRETTO</v>
      </c>
      <c r="G62" s="4">
        <v>100</v>
      </c>
      <c r="H62" s="5">
        <v>42033</v>
      </c>
      <c r="I62" s="5">
        <v>42376</v>
      </c>
      <c r="J62" s="4">
        <v>100</v>
      </c>
    </row>
    <row r="63" spans="1:10" ht="24">
      <c r="A63" s="1" t="s">
        <v>1070</v>
      </c>
      <c r="C63" s="1" t="s">
        <v>1040</v>
      </c>
      <c r="D63" s="31" t="s">
        <v>1071</v>
      </c>
      <c r="E63" s="2">
        <v>23</v>
      </c>
      <c r="F63" s="3" t="str">
        <f>VLOOKUP(E63,SCELTACONTRAENTE!$A$1:$B$18,2,FALSE)</f>
        <v>23-AFFIDAMENTO IN ECONOMIA - AFFIDAMENTO DIRETTO</v>
      </c>
      <c r="G63" s="4">
        <v>51</v>
      </c>
      <c r="H63" s="5">
        <v>42038</v>
      </c>
      <c r="I63" s="5">
        <v>42328</v>
      </c>
      <c r="J63" s="4">
        <v>51</v>
      </c>
    </row>
    <row r="64" spans="1:10" ht="24">
      <c r="A64" s="1" t="s">
        <v>1072</v>
      </c>
      <c r="C64" s="1" t="s">
        <v>1040</v>
      </c>
      <c r="D64" s="31" t="s">
        <v>1073</v>
      </c>
      <c r="E64" s="2">
        <v>23</v>
      </c>
      <c r="F64" s="3" t="str">
        <f>VLOOKUP(E64,SCELTACONTRAENTE!$A$1:$B$18,2,FALSE)</f>
        <v>23-AFFIDAMENTO IN ECONOMIA - AFFIDAMENTO DIRETTO</v>
      </c>
      <c r="G64" s="4">
        <v>200</v>
      </c>
      <c r="H64" s="5">
        <v>42222</v>
      </c>
      <c r="I64" s="5">
        <v>42325</v>
      </c>
      <c r="J64" s="4">
        <v>200</v>
      </c>
    </row>
    <row r="65" spans="1:10" ht="24">
      <c r="A65" s="30" t="s">
        <v>1074</v>
      </c>
      <c r="C65" s="1" t="s">
        <v>1040</v>
      </c>
      <c r="D65" s="30" t="s">
        <v>1075</v>
      </c>
      <c r="E65" s="2">
        <v>23</v>
      </c>
      <c r="F65" s="3" t="str">
        <f>VLOOKUP(E65,SCELTACONTRAENTE!$A$1:$B$18,2,FALSE)</f>
        <v>23-AFFIDAMENTO IN ECONOMIA - AFFIDAMENTO DIRETTO</v>
      </c>
      <c r="G65" s="4">
        <v>700</v>
      </c>
      <c r="H65" s="5">
        <v>42222</v>
      </c>
      <c r="I65" s="5">
        <v>42376</v>
      </c>
      <c r="J65" s="28" t="s">
        <v>1076</v>
      </c>
    </row>
    <row r="66" spans="1:10" ht="24">
      <c r="A66" s="1" t="s">
        <v>1077</v>
      </c>
      <c r="C66" s="1" t="s">
        <v>1040</v>
      </c>
      <c r="D66" s="21" t="s">
        <v>1078</v>
      </c>
      <c r="E66" s="2">
        <v>23</v>
      </c>
      <c r="F66" s="3" t="str">
        <f>VLOOKUP(E66,SCELTACONTRAENTE!$A$1:$B$18,2,FALSE)</f>
        <v>23-AFFIDAMENTO IN ECONOMIA - AFFIDAMENTO DIRETTO</v>
      </c>
      <c r="G66" s="4">
        <v>640</v>
      </c>
      <c r="H66" s="5">
        <v>42222</v>
      </c>
      <c r="I66" s="5">
        <v>42331</v>
      </c>
      <c r="J66" s="4">
        <v>640</v>
      </c>
    </row>
    <row r="67" spans="1:10" ht="24">
      <c r="A67" s="1" t="s">
        <v>1079</v>
      </c>
      <c r="C67" s="1" t="s">
        <v>1040</v>
      </c>
      <c r="D67" s="20" t="s">
        <v>1080</v>
      </c>
      <c r="E67" s="2">
        <v>23</v>
      </c>
      <c r="F67" s="3" t="str">
        <f>VLOOKUP(E67,SCELTACONTRAENTE!$A$1:$B$18,2,FALSE)</f>
        <v>23-AFFIDAMENTO IN ECONOMIA - AFFIDAMENTO DIRETTO</v>
      </c>
      <c r="G67" s="4">
        <v>732</v>
      </c>
      <c r="H67" s="5">
        <v>42222</v>
      </c>
      <c r="I67" s="5">
        <v>42257</v>
      </c>
      <c r="J67" s="4">
        <v>732</v>
      </c>
    </row>
    <row r="68" spans="1:256" ht="24">
      <c r="A68" s="1" t="s">
        <v>1088</v>
      </c>
      <c r="C68" s="1" t="s">
        <v>1040</v>
      </c>
      <c r="D68" s="12" t="s">
        <v>1089</v>
      </c>
      <c r="E68" s="2">
        <v>23</v>
      </c>
      <c r="F68" s="3" t="str">
        <f>VLOOKUP(E68,SCELTACONTRAENTE!$A$1:$B$18,2,FALSE)</f>
        <v>23-AFFIDAMENTO IN ECONOMIA - AFFIDAMENTO DIRETTO</v>
      </c>
      <c r="G68" s="4">
        <v>901.64</v>
      </c>
      <c r="H68" s="5">
        <v>42019</v>
      </c>
      <c r="J68" s="28"/>
      <c r="IQ68" s="21"/>
      <c r="IR68" s="21"/>
      <c r="IS68" s="21"/>
      <c r="IT68" s="21"/>
      <c r="IU68" s="21"/>
      <c r="IV68" s="21"/>
    </row>
    <row r="69" spans="1:11" ht="24">
      <c r="A69" s="1" t="s">
        <v>1111</v>
      </c>
      <c r="B69" s="1" t="s">
        <v>1091</v>
      </c>
      <c r="C69" s="1" t="s">
        <v>1112</v>
      </c>
      <c r="D69" s="21" t="s">
        <v>1113</v>
      </c>
      <c r="E69" s="2">
        <v>23</v>
      </c>
      <c r="F69" s="3" t="str">
        <f>VLOOKUP(E69,SCELTACONTRAENTE!$A$1:$B$18,2,FALSE)</f>
        <v>23-AFFIDAMENTO IN ECONOMIA - AFFIDAMENTO DIRETTO</v>
      </c>
      <c r="G69" s="4">
        <v>18908.78</v>
      </c>
      <c r="H69" s="5">
        <v>42023</v>
      </c>
      <c r="I69" s="5">
        <v>42059</v>
      </c>
      <c r="J69" s="28" t="s">
        <v>1114</v>
      </c>
      <c r="K69" s="136"/>
    </row>
    <row r="70" spans="1:11" ht="24">
      <c r="A70" s="1" t="s">
        <v>1115</v>
      </c>
      <c r="B70" s="1" t="s">
        <v>1091</v>
      </c>
      <c r="C70" s="1" t="s">
        <v>1112</v>
      </c>
      <c r="D70" s="21" t="s">
        <v>1116</v>
      </c>
      <c r="E70" s="2">
        <v>23</v>
      </c>
      <c r="F70" s="3" t="str">
        <f>VLOOKUP(E70,SCELTACONTRAENTE!$A$1:$B$18,2,FALSE)</f>
        <v>23-AFFIDAMENTO IN ECONOMIA - AFFIDAMENTO DIRETTO</v>
      </c>
      <c r="G70" s="4">
        <v>1217.56</v>
      </c>
      <c r="H70" s="5">
        <v>42075</v>
      </c>
      <c r="I70" s="5">
        <v>42089</v>
      </c>
      <c r="J70" s="28" t="s">
        <v>1117</v>
      </c>
      <c r="K70" s="136"/>
    </row>
    <row r="71" spans="1:11" ht="24">
      <c r="A71" s="1" t="s">
        <v>1118</v>
      </c>
      <c r="B71" s="1" t="s">
        <v>1091</v>
      </c>
      <c r="C71" s="1" t="s">
        <v>1112</v>
      </c>
      <c r="D71" s="21" t="s">
        <v>1119</v>
      </c>
      <c r="E71" s="2">
        <v>23</v>
      </c>
      <c r="F71" s="3" t="str">
        <f>VLOOKUP(E71,SCELTACONTRAENTE!$A$1:$B$18,2,FALSE)</f>
        <v>23-AFFIDAMENTO IN ECONOMIA - AFFIDAMENTO DIRETTO</v>
      </c>
      <c r="G71" s="4">
        <v>45.75</v>
      </c>
      <c r="H71" s="5">
        <v>42114</v>
      </c>
      <c r="I71" s="5">
        <v>42114</v>
      </c>
      <c r="J71" s="28" t="s">
        <v>1120</v>
      </c>
      <c r="K71" s="136"/>
    </row>
    <row r="72" spans="1:11" ht="24">
      <c r="A72" s="1" t="s">
        <v>1121</v>
      </c>
      <c r="B72" s="1" t="s">
        <v>1091</v>
      </c>
      <c r="C72" s="1" t="s">
        <v>1112</v>
      </c>
      <c r="D72" s="21" t="s">
        <v>1122</v>
      </c>
      <c r="E72" s="2">
        <v>23</v>
      </c>
      <c r="F72" s="3" t="str">
        <f>VLOOKUP(E72,SCELTACONTRAENTE!$A$1:$B$18,2,FALSE)</f>
        <v>23-AFFIDAMENTO IN ECONOMIA - AFFIDAMENTO DIRETTO</v>
      </c>
      <c r="G72" s="4">
        <v>417.84</v>
      </c>
      <c r="H72" s="5">
        <v>42121</v>
      </c>
      <c r="I72" s="5">
        <v>42155</v>
      </c>
      <c r="J72" s="28" t="s">
        <v>1123</v>
      </c>
      <c r="K72" s="136"/>
    </row>
    <row r="73" spans="1:11" ht="24">
      <c r="A73" s="1" t="s">
        <v>1124</v>
      </c>
      <c r="B73" s="1" t="s">
        <v>1091</v>
      </c>
      <c r="C73" s="1" t="s">
        <v>1112</v>
      </c>
      <c r="D73" s="12" t="s">
        <v>1125</v>
      </c>
      <c r="E73" s="2">
        <v>23</v>
      </c>
      <c r="F73" s="3" t="str">
        <f>VLOOKUP(E73,SCELTACONTRAENTE!$A$1:$B$18,2,FALSE)</f>
        <v>23-AFFIDAMENTO IN ECONOMIA - AFFIDAMENTO DIRETTO</v>
      </c>
      <c r="G73" s="4">
        <v>404.5</v>
      </c>
      <c r="H73" s="5">
        <v>42116</v>
      </c>
      <c r="I73" s="5">
        <v>42369</v>
      </c>
      <c r="J73" s="28" t="s">
        <v>1126</v>
      </c>
      <c r="K73" s="136"/>
    </row>
    <row r="74" spans="1:11" ht="24">
      <c r="A74" s="1" t="s">
        <v>1127</v>
      </c>
      <c r="B74" s="1" t="s">
        <v>1091</v>
      </c>
      <c r="C74" s="1" t="s">
        <v>1112</v>
      </c>
      <c r="D74" s="21" t="s">
        <v>1128</v>
      </c>
      <c r="E74" s="2">
        <v>23</v>
      </c>
      <c r="F74" s="3" t="str">
        <f>VLOOKUP(E74,SCELTACONTRAENTE!$A$1:$B$18,2,FALSE)</f>
        <v>23-AFFIDAMENTO IN ECONOMIA - AFFIDAMENTO DIRETTO</v>
      </c>
      <c r="G74" s="4">
        <v>1337.98</v>
      </c>
      <c r="H74" s="5">
        <v>42115</v>
      </c>
      <c r="I74" s="5">
        <v>42121</v>
      </c>
      <c r="J74" s="28" t="s">
        <v>1129</v>
      </c>
      <c r="K74" s="136"/>
    </row>
    <row r="75" spans="1:11" ht="24">
      <c r="A75" s="1" t="s">
        <v>1130</v>
      </c>
      <c r="B75" s="1" t="s">
        <v>1091</v>
      </c>
      <c r="C75" s="1" t="s">
        <v>1112</v>
      </c>
      <c r="D75" s="21" t="s">
        <v>1131</v>
      </c>
      <c r="E75" s="2">
        <v>23</v>
      </c>
      <c r="F75" s="3" t="str">
        <f>VLOOKUP(E75,SCELTACONTRAENTE!$A$1:$B$18,2,FALSE)</f>
        <v>23-AFFIDAMENTO IN ECONOMIA - AFFIDAMENTO DIRETTO</v>
      </c>
      <c r="G75" s="4">
        <v>953.43</v>
      </c>
      <c r="H75" s="5">
        <v>42177</v>
      </c>
      <c r="I75" s="5">
        <v>42185</v>
      </c>
      <c r="J75" s="28" t="s">
        <v>1132</v>
      </c>
      <c r="K75" s="136"/>
    </row>
    <row r="76" spans="1:11" ht="24">
      <c r="A76" s="1" t="s">
        <v>1133</v>
      </c>
      <c r="B76" s="1" t="s">
        <v>1091</v>
      </c>
      <c r="C76" s="1" t="s">
        <v>1112</v>
      </c>
      <c r="D76" s="21" t="s">
        <v>1116</v>
      </c>
      <c r="E76" s="2">
        <v>23</v>
      </c>
      <c r="F76" s="3" t="str">
        <f>VLOOKUP(E76,SCELTACONTRAENTE!$A$1:$B$18,2,FALSE)</f>
        <v>23-AFFIDAMENTO IN ECONOMIA - AFFIDAMENTO DIRETTO</v>
      </c>
      <c r="G76" s="4">
        <v>942.45</v>
      </c>
      <c r="H76" s="5">
        <v>42220</v>
      </c>
      <c r="I76" s="5">
        <v>42272</v>
      </c>
      <c r="J76" s="28" t="s">
        <v>1134</v>
      </c>
      <c r="K76" s="136"/>
    </row>
    <row r="77" spans="1:11" ht="24">
      <c r="A77" s="1" t="s">
        <v>1135</v>
      </c>
      <c r="B77" s="1" t="s">
        <v>1091</v>
      </c>
      <c r="C77" s="1" t="s">
        <v>1112</v>
      </c>
      <c r="D77" s="31" t="s">
        <v>1122</v>
      </c>
      <c r="E77" s="2">
        <v>23</v>
      </c>
      <c r="F77" s="3" t="str">
        <f>VLOOKUP(E77,SCELTACONTRAENTE!$A$1:$B$18,2,FALSE)</f>
        <v>23-AFFIDAMENTO IN ECONOMIA - AFFIDAMENTO DIRETTO</v>
      </c>
      <c r="G77" s="4">
        <v>151.26</v>
      </c>
      <c r="H77" s="5">
        <v>42216</v>
      </c>
      <c r="I77" s="5">
        <v>42277</v>
      </c>
      <c r="J77" s="28" t="s">
        <v>1136</v>
      </c>
      <c r="K77" s="136"/>
    </row>
    <row r="78" spans="1:11" ht="24">
      <c r="A78" s="1" t="s">
        <v>1137</v>
      </c>
      <c r="B78" s="1" t="s">
        <v>1091</v>
      </c>
      <c r="C78" s="1" t="s">
        <v>1112</v>
      </c>
      <c r="D78" s="31" t="s">
        <v>1138</v>
      </c>
      <c r="E78" s="2">
        <v>23</v>
      </c>
      <c r="F78" s="3" t="str">
        <f>VLOOKUP(E78,SCELTACONTRAENTE!$A$1:$B$18,2,FALSE)</f>
        <v>23-AFFIDAMENTO IN ECONOMIA - AFFIDAMENTO DIRETTO</v>
      </c>
      <c r="G78" s="4">
        <v>198.13</v>
      </c>
      <c r="H78" s="5">
        <v>42219</v>
      </c>
      <c r="I78" s="5">
        <v>42245</v>
      </c>
      <c r="J78" s="28" t="s">
        <v>1139</v>
      </c>
      <c r="K78" s="136"/>
    </row>
    <row r="79" spans="1:11" ht="24">
      <c r="A79" s="30" t="s">
        <v>1140</v>
      </c>
      <c r="B79" s="1" t="s">
        <v>1091</v>
      </c>
      <c r="C79" s="1" t="s">
        <v>1112</v>
      </c>
      <c r="D79" s="30" t="s">
        <v>1141</v>
      </c>
      <c r="E79" s="2">
        <v>23</v>
      </c>
      <c r="F79" s="3" t="str">
        <f>VLOOKUP(E79,SCELTACONTRAENTE!$A$1:$B$18,2,FALSE)</f>
        <v>23-AFFIDAMENTO IN ECONOMIA - AFFIDAMENTO DIRETTO</v>
      </c>
      <c r="G79" s="4">
        <v>202.52</v>
      </c>
      <c r="H79" s="5">
        <v>42339</v>
      </c>
      <c r="I79" s="5">
        <v>42356</v>
      </c>
      <c r="J79" s="28" t="s">
        <v>1142</v>
      </c>
      <c r="K79" s="136"/>
    </row>
    <row r="80" spans="1:11" ht="24">
      <c r="A80" s="1" t="s">
        <v>1143</v>
      </c>
      <c r="B80" s="1" t="s">
        <v>1091</v>
      </c>
      <c r="C80" s="1" t="s">
        <v>1112</v>
      </c>
      <c r="D80" s="21" t="s">
        <v>1144</v>
      </c>
      <c r="E80" s="2">
        <v>23</v>
      </c>
      <c r="F80" s="3" t="str">
        <f>VLOOKUP(E80,SCELTACONTRAENTE!$A$1:$B$18,2,FALSE)</f>
        <v>23-AFFIDAMENTO IN ECONOMIA - AFFIDAMENTO DIRETTO</v>
      </c>
      <c r="G80" s="4">
        <v>58.56</v>
      </c>
      <c r="H80" s="5">
        <v>42349</v>
      </c>
      <c r="I80" s="5">
        <v>42349</v>
      </c>
      <c r="J80" s="28" t="s">
        <v>1145</v>
      </c>
      <c r="K80" s="136"/>
    </row>
    <row r="81" spans="1:11" ht="24">
      <c r="A81" s="1" t="s">
        <v>1146</v>
      </c>
      <c r="B81" s="1" t="s">
        <v>1091</v>
      </c>
      <c r="C81" s="1" t="s">
        <v>1112</v>
      </c>
      <c r="D81" s="20" t="s">
        <v>1147</v>
      </c>
      <c r="E81" s="2">
        <v>23</v>
      </c>
      <c r="F81" s="3" t="str">
        <f>VLOOKUP(E81,SCELTACONTRAENTE!$A$1:$B$18,2,FALSE)</f>
        <v>23-AFFIDAMENTO IN ECONOMIA - AFFIDAMENTO DIRETTO</v>
      </c>
      <c r="G81" s="4">
        <v>1249.43</v>
      </c>
      <c r="H81" s="5">
        <v>42214</v>
      </c>
      <c r="I81" s="5">
        <v>42223</v>
      </c>
      <c r="J81" s="28" t="s">
        <v>1148</v>
      </c>
      <c r="K81" s="136"/>
    </row>
    <row r="82" spans="1:11" ht="24">
      <c r="A82" s="1" t="s">
        <v>1149</v>
      </c>
      <c r="B82" s="1" t="s">
        <v>1091</v>
      </c>
      <c r="C82" s="1" t="s">
        <v>1112</v>
      </c>
      <c r="D82" s="21" t="s">
        <v>1150</v>
      </c>
      <c r="E82" s="2">
        <v>23</v>
      </c>
      <c r="F82" s="3" t="str">
        <f>VLOOKUP(E82,SCELTACONTRAENTE!$A$1:$B$18,2,FALSE)</f>
        <v>23-AFFIDAMENTO IN ECONOMIA - AFFIDAMENTO DIRETTO</v>
      </c>
      <c r="G82" s="4">
        <v>3618.52</v>
      </c>
      <c r="H82" s="5">
        <v>42291</v>
      </c>
      <c r="I82" s="5">
        <v>42338</v>
      </c>
      <c r="J82" s="28" t="s">
        <v>1151</v>
      </c>
      <c r="K82" s="136"/>
    </row>
    <row r="83" spans="1:256" ht="24">
      <c r="A83" s="1" t="s">
        <v>1152</v>
      </c>
      <c r="B83" s="1" t="s">
        <v>1091</v>
      </c>
      <c r="C83" s="1" t="s">
        <v>1112</v>
      </c>
      <c r="D83" s="21" t="s">
        <v>1153</v>
      </c>
      <c r="E83" s="2">
        <v>23</v>
      </c>
      <c r="F83" s="3" t="str">
        <f>VLOOKUP(E83,SCELTACONTRAENTE!$A$1:$B$18,2,FALSE)</f>
        <v>23-AFFIDAMENTO IN ECONOMIA - AFFIDAMENTO DIRETTO</v>
      </c>
      <c r="G83" s="4">
        <v>237.9</v>
      </c>
      <c r="H83" s="5">
        <v>42349</v>
      </c>
      <c r="I83" s="5">
        <v>42352</v>
      </c>
      <c r="J83" s="28" t="s">
        <v>1154</v>
      </c>
      <c r="K83" s="136"/>
      <c r="L83" s="108"/>
      <c r="M83" s="108"/>
      <c r="N83" s="108"/>
      <c r="O83" s="108"/>
      <c r="P83" s="108"/>
      <c r="Q83" s="108"/>
      <c r="R83" s="108"/>
      <c r="S83" s="108"/>
      <c r="T83" s="108"/>
      <c r="U83" s="108"/>
      <c r="V83" s="108"/>
      <c r="W83" s="108"/>
      <c r="X83" s="108"/>
      <c r="Y83" s="108"/>
      <c r="Z83" s="108"/>
      <c r="AA83" s="108"/>
      <c r="AB83" s="108"/>
      <c r="AC83" s="108"/>
      <c r="AD83" s="108"/>
      <c r="AE83" s="108"/>
      <c r="AF83" s="108"/>
      <c r="AG83" s="108"/>
      <c r="AH83" s="108"/>
      <c r="AI83" s="108"/>
      <c r="AJ83" s="108"/>
      <c r="AK83" s="108"/>
      <c r="AL83" s="108"/>
      <c r="AM83" s="108"/>
      <c r="AN83" s="108"/>
      <c r="AO83" s="108"/>
      <c r="AP83" s="108"/>
      <c r="AQ83" s="108"/>
      <c r="AR83" s="108"/>
      <c r="AS83" s="108"/>
      <c r="AT83" s="108"/>
      <c r="AU83" s="108"/>
      <c r="AV83" s="108"/>
      <c r="AW83" s="108"/>
      <c r="AX83" s="108"/>
      <c r="AY83" s="108"/>
      <c r="AZ83" s="108"/>
      <c r="BA83" s="108"/>
      <c r="BB83" s="108"/>
      <c r="BC83" s="108"/>
      <c r="BD83" s="108"/>
      <c r="BE83" s="108"/>
      <c r="BF83" s="108"/>
      <c r="BG83" s="108"/>
      <c r="BH83" s="108"/>
      <c r="BI83" s="108"/>
      <c r="BJ83" s="108"/>
      <c r="BK83" s="108"/>
      <c r="BL83" s="108"/>
      <c r="BM83" s="108"/>
      <c r="BN83" s="108"/>
      <c r="BO83" s="108"/>
      <c r="BP83" s="108"/>
      <c r="BQ83" s="108"/>
      <c r="BR83" s="108"/>
      <c r="BS83" s="108"/>
      <c r="BT83" s="108"/>
      <c r="BU83" s="108"/>
      <c r="BV83" s="108"/>
      <c r="BW83" s="108"/>
      <c r="BX83" s="108"/>
      <c r="BY83" s="108"/>
      <c r="BZ83" s="108"/>
      <c r="CA83" s="108"/>
      <c r="CB83" s="108"/>
      <c r="CC83" s="108"/>
      <c r="CD83" s="108"/>
      <c r="CE83" s="108"/>
      <c r="CF83" s="108"/>
      <c r="CG83" s="108"/>
      <c r="CH83" s="108"/>
      <c r="CI83" s="108"/>
      <c r="CJ83" s="108"/>
      <c r="CK83" s="108"/>
      <c r="CL83" s="108"/>
      <c r="CM83" s="108"/>
      <c r="CN83" s="108"/>
      <c r="CO83" s="108"/>
      <c r="CP83" s="108"/>
      <c r="CQ83" s="108"/>
      <c r="CR83" s="108"/>
      <c r="CS83" s="108"/>
      <c r="CT83" s="108"/>
      <c r="CU83" s="108"/>
      <c r="CV83" s="108"/>
      <c r="CW83" s="108"/>
      <c r="CX83" s="108"/>
      <c r="CY83" s="108"/>
      <c r="CZ83" s="108"/>
      <c r="DA83" s="108"/>
      <c r="DB83" s="108"/>
      <c r="DC83" s="108"/>
      <c r="DD83" s="108"/>
      <c r="DE83" s="108"/>
      <c r="DF83" s="108"/>
      <c r="DG83" s="108"/>
      <c r="DH83" s="108"/>
      <c r="DI83" s="108"/>
      <c r="DJ83" s="108"/>
      <c r="DK83" s="108"/>
      <c r="DL83" s="108"/>
      <c r="DM83" s="108"/>
      <c r="DN83" s="108"/>
      <c r="DO83" s="108"/>
      <c r="DP83" s="108"/>
      <c r="DQ83" s="108"/>
      <c r="DR83" s="108"/>
      <c r="DS83" s="108"/>
      <c r="DT83" s="108"/>
      <c r="DU83" s="108"/>
      <c r="DV83" s="108"/>
      <c r="DW83" s="108"/>
      <c r="DX83" s="108"/>
      <c r="DY83" s="108"/>
      <c r="DZ83" s="108"/>
      <c r="EA83" s="108"/>
      <c r="EB83" s="108"/>
      <c r="EC83" s="108"/>
      <c r="ED83" s="108"/>
      <c r="EE83" s="108"/>
      <c r="EF83" s="108"/>
      <c r="EG83" s="108"/>
      <c r="EH83" s="108"/>
      <c r="EI83" s="108"/>
      <c r="EJ83" s="108"/>
      <c r="EK83" s="108"/>
      <c r="EL83" s="108"/>
      <c r="EM83" s="108"/>
      <c r="EN83" s="108"/>
      <c r="EO83" s="108"/>
      <c r="EP83" s="108"/>
      <c r="EQ83" s="108"/>
      <c r="ER83" s="108"/>
      <c r="ES83" s="108"/>
      <c r="ET83" s="108"/>
      <c r="EU83" s="108"/>
      <c r="EV83" s="108"/>
      <c r="EW83" s="108"/>
      <c r="EX83" s="108"/>
      <c r="EY83" s="108"/>
      <c r="EZ83" s="108"/>
      <c r="FA83" s="108"/>
      <c r="FB83" s="108"/>
      <c r="FC83" s="108"/>
      <c r="FD83" s="108"/>
      <c r="FE83" s="108"/>
      <c r="FF83" s="108"/>
      <c r="FG83" s="108"/>
      <c r="FH83" s="108"/>
      <c r="FI83" s="108"/>
      <c r="FJ83" s="108"/>
      <c r="FK83" s="108"/>
      <c r="FL83" s="108"/>
      <c r="FM83" s="108"/>
      <c r="FN83" s="108"/>
      <c r="FO83" s="108"/>
      <c r="FP83" s="108"/>
      <c r="FQ83" s="108"/>
      <c r="FR83" s="108"/>
      <c r="FS83" s="108"/>
      <c r="FT83" s="108"/>
      <c r="FU83" s="108"/>
      <c r="FV83" s="108"/>
      <c r="FW83" s="108"/>
      <c r="FX83" s="108"/>
      <c r="FY83" s="108"/>
      <c r="FZ83" s="108"/>
      <c r="GA83" s="108"/>
      <c r="GB83" s="108"/>
      <c r="GC83" s="108"/>
      <c r="GD83" s="108"/>
      <c r="GE83" s="108"/>
      <c r="GF83" s="108"/>
      <c r="GG83" s="108"/>
      <c r="GH83" s="108"/>
      <c r="GI83" s="108"/>
      <c r="GJ83" s="108"/>
      <c r="GK83" s="108"/>
      <c r="GL83" s="108"/>
      <c r="GM83" s="108"/>
      <c r="GN83" s="108"/>
      <c r="GO83" s="108"/>
      <c r="GP83" s="108"/>
      <c r="GQ83" s="108"/>
      <c r="GR83" s="108"/>
      <c r="GS83" s="108"/>
      <c r="GT83" s="108"/>
      <c r="GU83" s="108"/>
      <c r="GV83" s="108"/>
      <c r="GW83" s="108"/>
      <c r="GX83" s="108"/>
      <c r="GY83" s="108"/>
      <c r="GZ83" s="108"/>
      <c r="HA83" s="108"/>
      <c r="HB83" s="108"/>
      <c r="HC83" s="108"/>
      <c r="HD83" s="108"/>
      <c r="HE83" s="108"/>
      <c r="HF83" s="108"/>
      <c r="HG83" s="108"/>
      <c r="HH83" s="108"/>
      <c r="HI83" s="108"/>
      <c r="HJ83" s="108"/>
      <c r="HK83" s="108"/>
      <c r="HL83" s="108"/>
      <c r="HM83" s="108"/>
      <c r="HN83" s="108"/>
      <c r="HO83" s="108"/>
      <c r="HP83" s="108"/>
      <c r="HQ83" s="108"/>
      <c r="HR83" s="108"/>
      <c r="HS83" s="108"/>
      <c r="HT83" s="108"/>
      <c r="HU83" s="108"/>
      <c r="HV83" s="108"/>
      <c r="HW83" s="108"/>
      <c r="HX83" s="108"/>
      <c r="HY83" s="108"/>
      <c r="HZ83" s="108"/>
      <c r="IA83" s="108"/>
      <c r="IB83" s="108"/>
      <c r="IC83" s="108"/>
      <c r="ID83" s="108"/>
      <c r="IE83" s="108"/>
      <c r="IF83" s="108"/>
      <c r="IG83" s="108"/>
      <c r="IH83" s="108"/>
      <c r="II83" s="108"/>
      <c r="IJ83" s="108"/>
      <c r="IK83" s="108"/>
      <c r="IL83" s="108"/>
      <c r="IM83" s="108"/>
      <c r="IN83" s="108"/>
      <c r="IO83" s="108"/>
      <c r="IP83" s="108"/>
      <c r="IQ83"/>
      <c r="IR83"/>
      <c r="IS83"/>
      <c r="IT83"/>
      <c r="IU83"/>
      <c r="IV83"/>
    </row>
    <row r="84" spans="1:256" ht="24">
      <c r="A84" s="1" t="s">
        <v>1155</v>
      </c>
      <c r="B84" s="1" t="s">
        <v>1091</v>
      </c>
      <c r="C84" s="1" t="s">
        <v>1112</v>
      </c>
      <c r="D84" s="21" t="s">
        <v>1156</v>
      </c>
      <c r="E84" s="2">
        <v>23</v>
      </c>
      <c r="F84" s="3" t="str">
        <f>VLOOKUP(E84,SCELTACONTRAENTE!$A$1:$B$18,2,FALSE)</f>
        <v>23-AFFIDAMENTO IN ECONOMIA - AFFIDAMENTO DIRETTO</v>
      </c>
      <c r="G84" s="4">
        <v>2027.23</v>
      </c>
      <c r="H84" s="5">
        <v>42318</v>
      </c>
      <c r="I84" s="5">
        <v>42331</v>
      </c>
      <c r="J84" s="28" t="s">
        <v>1157</v>
      </c>
      <c r="K84" s="136"/>
      <c r="L84" s="108"/>
      <c r="M84" s="108"/>
      <c r="N84" s="108"/>
      <c r="O84" s="108"/>
      <c r="P84" s="108"/>
      <c r="Q84" s="108"/>
      <c r="R84" s="108"/>
      <c r="S84" s="108"/>
      <c r="T84" s="108"/>
      <c r="U84" s="108"/>
      <c r="V84" s="108"/>
      <c r="W84" s="108"/>
      <c r="X84" s="108"/>
      <c r="Y84" s="108"/>
      <c r="Z84" s="108"/>
      <c r="AA84" s="108"/>
      <c r="AB84" s="108"/>
      <c r="AC84" s="108"/>
      <c r="AD84" s="108"/>
      <c r="AE84" s="108"/>
      <c r="AF84" s="108"/>
      <c r="AG84" s="108"/>
      <c r="AH84" s="108"/>
      <c r="AI84" s="108"/>
      <c r="AJ84" s="108"/>
      <c r="AK84" s="108"/>
      <c r="AL84" s="108"/>
      <c r="AM84" s="108"/>
      <c r="AN84" s="108"/>
      <c r="AO84" s="108"/>
      <c r="AP84" s="108"/>
      <c r="AQ84" s="108"/>
      <c r="AR84" s="108"/>
      <c r="AS84" s="108"/>
      <c r="AT84" s="108"/>
      <c r="AU84" s="108"/>
      <c r="AV84" s="108"/>
      <c r="AW84" s="108"/>
      <c r="AX84" s="108"/>
      <c r="AY84" s="108"/>
      <c r="AZ84" s="108"/>
      <c r="BA84" s="108"/>
      <c r="BB84" s="108"/>
      <c r="BC84" s="108"/>
      <c r="BD84" s="108"/>
      <c r="BE84" s="108"/>
      <c r="BF84" s="108"/>
      <c r="BG84" s="108"/>
      <c r="BH84" s="108"/>
      <c r="BI84" s="108"/>
      <c r="BJ84" s="108"/>
      <c r="BK84" s="108"/>
      <c r="BL84" s="108"/>
      <c r="BM84" s="108"/>
      <c r="BN84" s="108"/>
      <c r="BO84" s="108"/>
      <c r="BP84" s="108"/>
      <c r="BQ84" s="108"/>
      <c r="BR84" s="108"/>
      <c r="BS84" s="108"/>
      <c r="BT84" s="108"/>
      <c r="BU84" s="108"/>
      <c r="BV84" s="108"/>
      <c r="BW84" s="108"/>
      <c r="BX84" s="108"/>
      <c r="BY84" s="108"/>
      <c r="BZ84" s="108"/>
      <c r="CA84" s="108"/>
      <c r="CB84" s="108"/>
      <c r="CC84" s="108"/>
      <c r="CD84" s="108"/>
      <c r="CE84" s="108"/>
      <c r="CF84" s="108"/>
      <c r="CG84" s="108"/>
      <c r="CH84" s="108"/>
      <c r="CI84" s="108"/>
      <c r="CJ84" s="108"/>
      <c r="CK84" s="108"/>
      <c r="CL84" s="108"/>
      <c r="CM84" s="108"/>
      <c r="CN84" s="108"/>
      <c r="CO84" s="108"/>
      <c r="CP84" s="108"/>
      <c r="CQ84" s="108"/>
      <c r="CR84" s="108"/>
      <c r="CS84" s="108"/>
      <c r="CT84" s="108"/>
      <c r="CU84" s="108"/>
      <c r="CV84" s="108"/>
      <c r="CW84" s="108"/>
      <c r="CX84" s="108"/>
      <c r="CY84" s="108"/>
      <c r="CZ84" s="108"/>
      <c r="DA84" s="108"/>
      <c r="DB84" s="108"/>
      <c r="DC84" s="108"/>
      <c r="DD84" s="108"/>
      <c r="DE84" s="108"/>
      <c r="DF84" s="108"/>
      <c r="DG84" s="108"/>
      <c r="DH84" s="108"/>
      <c r="DI84" s="108"/>
      <c r="DJ84" s="108"/>
      <c r="DK84" s="108"/>
      <c r="DL84" s="108"/>
      <c r="DM84" s="108"/>
      <c r="DN84" s="108"/>
      <c r="DO84" s="108"/>
      <c r="DP84" s="108"/>
      <c r="DQ84" s="108"/>
      <c r="DR84" s="108"/>
      <c r="DS84" s="108"/>
      <c r="DT84" s="108"/>
      <c r="DU84" s="108"/>
      <c r="DV84" s="108"/>
      <c r="DW84" s="108"/>
      <c r="DX84" s="108"/>
      <c r="DY84" s="108"/>
      <c r="DZ84" s="108"/>
      <c r="EA84" s="108"/>
      <c r="EB84" s="108"/>
      <c r="EC84" s="108"/>
      <c r="ED84" s="108"/>
      <c r="EE84" s="108"/>
      <c r="EF84" s="108"/>
      <c r="EG84" s="108"/>
      <c r="EH84" s="108"/>
      <c r="EI84" s="108"/>
      <c r="EJ84" s="108"/>
      <c r="EK84" s="108"/>
      <c r="EL84" s="108"/>
      <c r="EM84" s="108"/>
      <c r="EN84" s="108"/>
      <c r="EO84" s="108"/>
      <c r="EP84" s="108"/>
      <c r="EQ84" s="108"/>
      <c r="ER84" s="108"/>
      <c r="ES84" s="108"/>
      <c r="ET84" s="108"/>
      <c r="EU84" s="108"/>
      <c r="EV84" s="108"/>
      <c r="EW84" s="108"/>
      <c r="EX84" s="108"/>
      <c r="EY84" s="108"/>
      <c r="EZ84" s="108"/>
      <c r="FA84" s="108"/>
      <c r="FB84" s="108"/>
      <c r="FC84" s="108"/>
      <c r="FD84" s="108"/>
      <c r="FE84" s="108"/>
      <c r="FF84" s="108"/>
      <c r="FG84" s="108"/>
      <c r="FH84" s="108"/>
      <c r="FI84" s="108"/>
      <c r="FJ84" s="108"/>
      <c r="FK84" s="108"/>
      <c r="FL84" s="108"/>
      <c r="FM84" s="108"/>
      <c r="FN84" s="108"/>
      <c r="FO84" s="108"/>
      <c r="FP84" s="108"/>
      <c r="FQ84" s="108"/>
      <c r="FR84" s="108"/>
      <c r="FS84" s="108"/>
      <c r="FT84" s="108"/>
      <c r="FU84" s="108"/>
      <c r="FV84" s="108"/>
      <c r="FW84" s="108"/>
      <c r="FX84" s="108"/>
      <c r="FY84" s="108"/>
      <c r="FZ84" s="108"/>
      <c r="GA84" s="108"/>
      <c r="GB84" s="108"/>
      <c r="GC84" s="108"/>
      <c r="GD84" s="108"/>
      <c r="GE84" s="108"/>
      <c r="GF84" s="108"/>
      <c r="GG84" s="108"/>
      <c r="GH84" s="108"/>
      <c r="GI84" s="108"/>
      <c r="GJ84" s="108"/>
      <c r="GK84" s="108"/>
      <c r="GL84" s="108"/>
      <c r="GM84" s="108"/>
      <c r="GN84" s="108"/>
      <c r="GO84" s="108"/>
      <c r="GP84" s="108"/>
      <c r="GQ84" s="108"/>
      <c r="GR84" s="108"/>
      <c r="GS84" s="108"/>
      <c r="GT84" s="108"/>
      <c r="GU84" s="108"/>
      <c r="GV84" s="108"/>
      <c r="GW84" s="108"/>
      <c r="GX84" s="108"/>
      <c r="GY84" s="108"/>
      <c r="GZ84" s="108"/>
      <c r="HA84" s="108"/>
      <c r="HB84" s="108"/>
      <c r="HC84" s="108"/>
      <c r="HD84" s="108"/>
      <c r="HE84" s="108"/>
      <c r="HF84" s="108"/>
      <c r="HG84" s="108"/>
      <c r="HH84" s="108"/>
      <c r="HI84" s="108"/>
      <c r="HJ84" s="108"/>
      <c r="HK84" s="108"/>
      <c r="HL84" s="108"/>
      <c r="HM84" s="108"/>
      <c r="HN84" s="108"/>
      <c r="HO84" s="108"/>
      <c r="HP84" s="108"/>
      <c r="HQ84" s="108"/>
      <c r="HR84" s="108"/>
      <c r="HS84" s="108"/>
      <c r="HT84" s="108"/>
      <c r="HU84" s="108"/>
      <c r="HV84" s="108"/>
      <c r="HW84" s="108"/>
      <c r="HX84" s="108"/>
      <c r="HY84" s="108"/>
      <c r="HZ84" s="108"/>
      <c r="IA84" s="108"/>
      <c r="IB84" s="108"/>
      <c r="IC84" s="108"/>
      <c r="ID84" s="108"/>
      <c r="IE84" s="108"/>
      <c r="IF84" s="108"/>
      <c r="IG84" s="108"/>
      <c r="IH84" s="108"/>
      <c r="II84" s="108"/>
      <c r="IJ84" s="108"/>
      <c r="IK84" s="108"/>
      <c r="IL84" s="108"/>
      <c r="IM84" s="108"/>
      <c r="IN84" s="108"/>
      <c r="IO84" s="108"/>
      <c r="IP84" s="108"/>
      <c r="IQ84"/>
      <c r="IR84"/>
      <c r="IS84"/>
      <c r="IT84"/>
      <c r="IU84"/>
      <c r="IV84"/>
    </row>
    <row r="85" spans="1:256" ht="24">
      <c r="A85" s="1" t="s">
        <v>1158</v>
      </c>
      <c r="B85" s="1" t="s">
        <v>1091</v>
      </c>
      <c r="C85" s="1" t="s">
        <v>1112</v>
      </c>
      <c r="D85" s="12" t="s">
        <v>1128</v>
      </c>
      <c r="E85" s="2">
        <v>23</v>
      </c>
      <c r="F85" s="3" t="str">
        <f>VLOOKUP(E85,SCELTACONTRAENTE!$A$1:$B$18,2,FALSE)</f>
        <v>23-AFFIDAMENTO IN ECONOMIA - AFFIDAMENTO DIRETTO</v>
      </c>
      <c r="G85" s="4">
        <v>774.14</v>
      </c>
      <c r="H85" s="5">
        <v>42334</v>
      </c>
      <c r="I85" s="5">
        <v>42366</v>
      </c>
      <c r="J85" s="28" t="s">
        <v>1159</v>
      </c>
      <c r="K85" s="136"/>
      <c r="L85" s="108"/>
      <c r="M85" s="108"/>
      <c r="N85" s="108"/>
      <c r="O85" s="108"/>
      <c r="P85" s="108"/>
      <c r="Q85" s="108"/>
      <c r="R85" s="108"/>
      <c r="S85" s="108"/>
      <c r="T85" s="108"/>
      <c r="U85" s="108"/>
      <c r="V85" s="108"/>
      <c r="W85" s="108"/>
      <c r="X85" s="108"/>
      <c r="Y85" s="108"/>
      <c r="Z85" s="108"/>
      <c r="AA85" s="108"/>
      <c r="AB85" s="108"/>
      <c r="AC85" s="108"/>
      <c r="AD85" s="108"/>
      <c r="AE85" s="108"/>
      <c r="AF85" s="108"/>
      <c r="AG85" s="108"/>
      <c r="AH85" s="108"/>
      <c r="AI85" s="108"/>
      <c r="AJ85" s="108"/>
      <c r="AK85" s="108"/>
      <c r="AL85" s="108"/>
      <c r="AM85" s="108"/>
      <c r="AN85" s="108"/>
      <c r="AO85" s="108"/>
      <c r="AP85" s="108"/>
      <c r="AQ85" s="108"/>
      <c r="AR85" s="108"/>
      <c r="AS85" s="108"/>
      <c r="AT85" s="108"/>
      <c r="AU85" s="108"/>
      <c r="AV85" s="108"/>
      <c r="AW85" s="108"/>
      <c r="AX85" s="108"/>
      <c r="AY85" s="108"/>
      <c r="AZ85" s="108"/>
      <c r="BA85" s="108"/>
      <c r="BB85" s="108"/>
      <c r="BC85" s="108"/>
      <c r="BD85" s="108"/>
      <c r="BE85" s="108"/>
      <c r="BF85" s="108"/>
      <c r="BG85" s="108"/>
      <c r="BH85" s="108"/>
      <c r="BI85" s="108"/>
      <c r="BJ85" s="108"/>
      <c r="BK85" s="108"/>
      <c r="BL85" s="108"/>
      <c r="BM85" s="108"/>
      <c r="BN85" s="108"/>
      <c r="BO85" s="108"/>
      <c r="BP85" s="108"/>
      <c r="BQ85" s="108"/>
      <c r="BR85" s="108"/>
      <c r="BS85" s="108"/>
      <c r="BT85" s="108"/>
      <c r="BU85" s="108"/>
      <c r="BV85" s="108"/>
      <c r="BW85" s="108"/>
      <c r="BX85" s="108"/>
      <c r="BY85" s="108"/>
      <c r="BZ85" s="108"/>
      <c r="CA85" s="108"/>
      <c r="CB85" s="108"/>
      <c r="CC85" s="108"/>
      <c r="CD85" s="108"/>
      <c r="CE85" s="108"/>
      <c r="CF85" s="108"/>
      <c r="CG85" s="108"/>
      <c r="CH85" s="108"/>
      <c r="CI85" s="108"/>
      <c r="CJ85" s="108"/>
      <c r="CK85" s="108"/>
      <c r="CL85" s="108"/>
      <c r="CM85" s="108"/>
      <c r="CN85" s="108"/>
      <c r="CO85" s="108"/>
      <c r="CP85" s="108"/>
      <c r="CQ85" s="108"/>
      <c r="CR85" s="108"/>
      <c r="CS85" s="108"/>
      <c r="CT85" s="108"/>
      <c r="CU85" s="108"/>
      <c r="CV85" s="108"/>
      <c r="CW85" s="108"/>
      <c r="CX85" s="108"/>
      <c r="CY85" s="108"/>
      <c r="CZ85" s="108"/>
      <c r="DA85" s="108"/>
      <c r="DB85" s="108"/>
      <c r="DC85" s="108"/>
      <c r="DD85" s="108"/>
      <c r="DE85" s="108"/>
      <c r="DF85" s="108"/>
      <c r="DG85" s="108"/>
      <c r="DH85" s="108"/>
      <c r="DI85" s="108"/>
      <c r="DJ85" s="108"/>
      <c r="DK85" s="108"/>
      <c r="DL85" s="108"/>
      <c r="DM85" s="108"/>
      <c r="DN85" s="108"/>
      <c r="DO85" s="108"/>
      <c r="DP85" s="108"/>
      <c r="DQ85" s="108"/>
      <c r="DR85" s="108"/>
      <c r="DS85" s="108"/>
      <c r="DT85" s="108"/>
      <c r="DU85" s="108"/>
      <c r="DV85" s="108"/>
      <c r="DW85" s="108"/>
      <c r="DX85" s="108"/>
      <c r="DY85" s="108"/>
      <c r="DZ85" s="108"/>
      <c r="EA85" s="108"/>
      <c r="EB85" s="108"/>
      <c r="EC85" s="108"/>
      <c r="ED85" s="108"/>
      <c r="EE85" s="108"/>
      <c r="EF85" s="108"/>
      <c r="EG85" s="108"/>
      <c r="EH85" s="108"/>
      <c r="EI85" s="108"/>
      <c r="EJ85" s="108"/>
      <c r="EK85" s="108"/>
      <c r="EL85" s="108"/>
      <c r="EM85" s="108"/>
      <c r="EN85" s="108"/>
      <c r="EO85" s="108"/>
      <c r="EP85" s="108"/>
      <c r="EQ85" s="108"/>
      <c r="ER85" s="108"/>
      <c r="ES85" s="108"/>
      <c r="ET85" s="108"/>
      <c r="EU85" s="108"/>
      <c r="EV85" s="108"/>
      <c r="EW85" s="108"/>
      <c r="EX85" s="108"/>
      <c r="EY85" s="108"/>
      <c r="EZ85" s="108"/>
      <c r="FA85" s="108"/>
      <c r="FB85" s="108"/>
      <c r="FC85" s="108"/>
      <c r="FD85" s="108"/>
      <c r="FE85" s="108"/>
      <c r="FF85" s="108"/>
      <c r="FG85" s="108"/>
      <c r="FH85" s="108"/>
      <c r="FI85" s="108"/>
      <c r="FJ85" s="108"/>
      <c r="FK85" s="108"/>
      <c r="FL85" s="108"/>
      <c r="FM85" s="108"/>
      <c r="FN85" s="108"/>
      <c r="FO85" s="108"/>
      <c r="FP85" s="108"/>
      <c r="FQ85" s="108"/>
      <c r="FR85" s="108"/>
      <c r="FS85" s="108"/>
      <c r="FT85" s="108"/>
      <c r="FU85" s="108"/>
      <c r="FV85" s="108"/>
      <c r="FW85" s="108"/>
      <c r="FX85" s="108"/>
      <c r="FY85" s="108"/>
      <c r="FZ85" s="108"/>
      <c r="GA85" s="108"/>
      <c r="GB85" s="108"/>
      <c r="GC85" s="108"/>
      <c r="GD85" s="108"/>
      <c r="GE85" s="108"/>
      <c r="GF85" s="108"/>
      <c r="GG85" s="108"/>
      <c r="GH85" s="108"/>
      <c r="GI85" s="108"/>
      <c r="GJ85" s="108"/>
      <c r="GK85" s="108"/>
      <c r="GL85" s="108"/>
      <c r="GM85" s="108"/>
      <c r="GN85" s="108"/>
      <c r="GO85" s="108"/>
      <c r="GP85" s="108"/>
      <c r="GQ85" s="108"/>
      <c r="GR85" s="108"/>
      <c r="GS85" s="108"/>
      <c r="GT85" s="108"/>
      <c r="GU85" s="108"/>
      <c r="GV85" s="108"/>
      <c r="GW85" s="108"/>
      <c r="GX85" s="108"/>
      <c r="GY85" s="108"/>
      <c r="GZ85" s="108"/>
      <c r="HA85" s="108"/>
      <c r="HB85" s="108"/>
      <c r="HC85" s="108"/>
      <c r="HD85" s="108"/>
      <c r="HE85" s="108"/>
      <c r="HF85" s="108"/>
      <c r="HG85" s="108"/>
      <c r="HH85" s="108"/>
      <c r="HI85" s="108"/>
      <c r="HJ85" s="108"/>
      <c r="HK85" s="108"/>
      <c r="HL85" s="108"/>
      <c r="HM85" s="108"/>
      <c r="HN85" s="108"/>
      <c r="HO85" s="108"/>
      <c r="HP85" s="108"/>
      <c r="HQ85" s="108"/>
      <c r="HR85" s="108"/>
      <c r="HS85" s="108"/>
      <c r="HT85" s="108"/>
      <c r="HU85" s="108"/>
      <c r="HV85" s="108"/>
      <c r="HW85" s="108"/>
      <c r="HX85" s="108"/>
      <c r="HY85" s="108"/>
      <c r="HZ85" s="108"/>
      <c r="IA85" s="108"/>
      <c r="IB85" s="108"/>
      <c r="IC85" s="108"/>
      <c r="ID85" s="108"/>
      <c r="IE85" s="108"/>
      <c r="IF85" s="108"/>
      <c r="IG85" s="108"/>
      <c r="IH85" s="108"/>
      <c r="II85" s="108"/>
      <c r="IJ85" s="108"/>
      <c r="IK85" s="108"/>
      <c r="IL85" s="108"/>
      <c r="IM85" s="108"/>
      <c r="IN85" s="108"/>
      <c r="IO85" s="108"/>
      <c r="IP85" s="108"/>
      <c r="IQ85"/>
      <c r="IR85"/>
      <c r="IS85"/>
      <c r="IT85"/>
      <c r="IU85"/>
      <c r="IV85"/>
    </row>
    <row r="86" spans="1:256" ht="24">
      <c r="A86" s="1" t="s">
        <v>1160</v>
      </c>
      <c r="B86" s="1" t="s">
        <v>1091</v>
      </c>
      <c r="C86" s="1" t="s">
        <v>1112</v>
      </c>
      <c r="D86" s="12" t="s">
        <v>1161</v>
      </c>
      <c r="E86" s="2">
        <v>23</v>
      </c>
      <c r="F86" s="3" t="str">
        <f>VLOOKUP(E86,SCELTACONTRAENTE!$A$1:$B$18,2,FALSE)</f>
        <v>23-AFFIDAMENTO IN ECONOMIA - AFFIDAMENTO DIRETTO</v>
      </c>
      <c r="G86" s="4">
        <v>2806</v>
      </c>
      <c r="H86" s="5">
        <v>42353</v>
      </c>
      <c r="I86" s="5">
        <v>42369</v>
      </c>
      <c r="J86" s="28" t="s">
        <v>1162</v>
      </c>
      <c r="K86" s="136"/>
      <c r="L86" s="108"/>
      <c r="M86" s="108"/>
      <c r="N86" s="108"/>
      <c r="O86" s="108"/>
      <c r="P86" s="108"/>
      <c r="Q86" s="108"/>
      <c r="R86" s="108"/>
      <c r="S86" s="108"/>
      <c r="T86" s="108"/>
      <c r="U86" s="108"/>
      <c r="V86" s="108"/>
      <c r="W86" s="108"/>
      <c r="X86" s="108"/>
      <c r="Y86" s="108"/>
      <c r="Z86" s="108"/>
      <c r="AA86" s="108"/>
      <c r="AB86" s="108"/>
      <c r="AC86" s="108"/>
      <c r="AD86" s="108"/>
      <c r="AE86" s="108"/>
      <c r="AF86" s="108"/>
      <c r="AG86" s="108"/>
      <c r="AH86" s="108"/>
      <c r="AI86" s="108"/>
      <c r="AJ86" s="108"/>
      <c r="AK86" s="108"/>
      <c r="AL86" s="108"/>
      <c r="AM86" s="108"/>
      <c r="AN86" s="108"/>
      <c r="AO86" s="108"/>
      <c r="AP86" s="108"/>
      <c r="AQ86" s="108"/>
      <c r="AR86" s="108"/>
      <c r="AS86" s="108"/>
      <c r="AT86" s="108"/>
      <c r="AU86" s="108"/>
      <c r="AV86" s="108"/>
      <c r="AW86" s="108"/>
      <c r="AX86" s="108"/>
      <c r="AY86" s="108"/>
      <c r="AZ86" s="108"/>
      <c r="BA86" s="108"/>
      <c r="BB86" s="108"/>
      <c r="BC86" s="108"/>
      <c r="BD86" s="108"/>
      <c r="BE86" s="108"/>
      <c r="BF86" s="108"/>
      <c r="BG86" s="108"/>
      <c r="BH86" s="108"/>
      <c r="BI86" s="108"/>
      <c r="BJ86" s="108"/>
      <c r="BK86" s="108"/>
      <c r="BL86" s="108"/>
      <c r="BM86" s="108"/>
      <c r="BN86" s="108"/>
      <c r="BO86" s="108"/>
      <c r="BP86" s="108"/>
      <c r="BQ86" s="108"/>
      <c r="BR86" s="108"/>
      <c r="BS86" s="108"/>
      <c r="BT86" s="108"/>
      <c r="BU86" s="108"/>
      <c r="BV86" s="108"/>
      <c r="BW86" s="108"/>
      <c r="BX86" s="108"/>
      <c r="BY86" s="108"/>
      <c r="BZ86" s="108"/>
      <c r="CA86" s="108"/>
      <c r="CB86" s="108"/>
      <c r="CC86" s="108"/>
      <c r="CD86" s="108"/>
      <c r="CE86" s="108"/>
      <c r="CF86" s="108"/>
      <c r="CG86" s="108"/>
      <c r="CH86" s="108"/>
      <c r="CI86" s="108"/>
      <c r="CJ86" s="108"/>
      <c r="CK86" s="108"/>
      <c r="CL86" s="108"/>
      <c r="CM86" s="108"/>
      <c r="CN86" s="108"/>
      <c r="CO86" s="108"/>
      <c r="CP86" s="108"/>
      <c r="CQ86" s="108"/>
      <c r="CR86" s="108"/>
      <c r="CS86" s="108"/>
      <c r="CT86" s="108"/>
      <c r="CU86" s="108"/>
      <c r="CV86" s="108"/>
      <c r="CW86" s="108"/>
      <c r="CX86" s="108"/>
      <c r="CY86" s="108"/>
      <c r="CZ86" s="108"/>
      <c r="DA86" s="108"/>
      <c r="DB86" s="108"/>
      <c r="DC86" s="108"/>
      <c r="DD86" s="108"/>
      <c r="DE86" s="108"/>
      <c r="DF86" s="108"/>
      <c r="DG86" s="108"/>
      <c r="DH86" s="108"/>
      <c r="DI86" s="108"/>
      <c r="DJ86" s="108"/>
      <c r="DK86" s="108"/>
      <c r="DL86" s="108"/>
      <c r="DM86" s="108"/>
      <c r="DN86" s="108"/>
      <c r="DO86" s="108"/>
      <c r="DP86" s="108"/>
      <c r="DQ86" s="108"/>
      <c r="DR86" s="108"/>
      <c r="DS86" s="108"/>
      <c r="DT86" s="108"/>
      <c r="DU86" s="108"/>
      <c r="DV86" s="108"/>
      <c r="DW86" s="108"/>
      <c r="DX86" s="108"/>
      <c r="DY86" s="108"/>
      <c r="DZ86" s="108"/>
      <c r="EA86" s="108"/>
      <c r="EB86" s="108"/>
      <c r="EC86" s="108"/>
      <c r="ED86" s="108"/>
      <c r="EE86" s="108"/>
      <c r="EF86" s="108"/>
      <c r="EG86" s="108"/>
      <c r="EH86" s="108"/>
      <c r="EI86" s="108"/>
      <c r="EJ86" s="108"/>
      <c r="EK86" s="108"/>
      <c r="EL86" s="108"/>
      <c r="EM86" s="108"/>
      <c r="EN86" s="108"/>
      <c r="EO86" s="108"/>
      <c r="EP86" s="108"/>
      <c r="EQ86" s="108"/>
      <c r="ER86" s="108"/>
      <c r="ES86" s="108"/>
      <c r="ET86" s="108"/>
      <c r="EU86" s="108"/>
      <c r="EV86" s="108"/>
      <c r="EW86" s="108"/>
      <c r="EX86" s="108"/>
      <c r="EY86" s="108"/>
      <c r="EZ86" s="108"/>
      <c r="FA86" s="108"/>
      <c r="FB86" s="108"/>
      <c r="FC86" s="108"/>
      <c r="FD86" s="108"/>
      <c r="FE86" s="108"/>
      <c r="FF86" s="108"/>
      <c r="FG86" s="108"/>
      <c r="FH86" s="108"/>
      <c r="FI86" s="108"/>
      <c r="FJ86" s="108"/>
      <c r="FK86" s="108"/>
      <c r="FL86" s="108"/>
      <c r="FM86" s="108"/>
      <c r="FN86" s="108"/>
      <c r="FO86" s="108"/>
      <c r="FP86" s="108"/>
      <c r="FQ86" s="108"/>
      <c r="FR86" s="108"/>
      <c r="FS86" s="108"/>
      <c r="FT86" s="108"/>
      <c r="FU86" s="108"/>
      <c r="FV86" s="108"/>
      <c r="FW86" s="108"/>
      <c r="FX86" s="108"/>
      <c r="FY86" s="108"/>
      <c r="FZ86" s="108"/>
      <c r="GA86" s="108"/>
      <c r="GB86" s="108"/>
      <c r="GC86" s="108"/>
      <c r="GD86" s="108"/>
      <c r="GE86" s="108"/>
      <c r="GF86" s="108"/>
      <c r="GG86" s="108"/>
      <c r="GH86" s="108"/>
      <c r="GI86" s="108"/>
      <c r="GJ86" s="108"/>
      <c r="GK86" s="108"/>
      <c r="GL86" s="108"/>
      <c r="GM86" s="108"/>
      <c r="GN86" s="108"/>
      <c r="GO86" s="108"/>
      <c r="GP86" s="108"/>
      <c r="GQ86" s="108"/>
      <c r="GR86" s="108"/>
      <c r="GS86" s="108"/>
      <c r="GT86" s="108"/>
      <c r="GU86" s="108"/>
      <c r="GV86" s="108"/>
      <c r="GW86" s="108"/>
      <c r="GX86" s="108"/>
      <c r="GY86" s="108"/>
      <c r="GZ86" s="108"/>
      <c r="HA86" s="108"/>
      <c r="HB86" s="108"/>
      <c r="HC86" s="108"/>
      <c r="HD86" s="108"/>
      <c r="HE86" s="108"/>
      <c r="HF86" s="108"/>
      <c r="HG86" s="108"/>
      <c r="HH86" s="108"/>
      <c r="HI86" s="108"/>
      <c r="HJ86" s="108"/>
      <c r="HK86" s="108"/>
      <c r="HL86" s="108"/>
      <c r="HM86" s="108"/>
      <c r="HN86" s="108"/>
      <c r="HO86" s="108"/>
      <c r="HP86" s="108"/>
      <c r="HQ86" s="108"/>
      <c r="HR86" s="108"/>
      <c r="HS86" s="108"/>
      <c r="HT86" s="108"/>
      <c r="HU86" s="108"/>
      <c r="HV86" s="108"/>
      <c r="HW86" s="108"/>
      <c r="HX86" s="108"/>
      <c r="HY86" s="108"/>
      <c r="HZ86" s="108"/>
      <c r="IA86" s="108"/>
      <c r="IB86" s="108"/>
      <c r="IC86" s="108"/>
      <c r="ID86" s="108"/>
      <c r="IE86" s="108"/>
      <c r="IF86" s="108"/>
      <c r="IG86" s="108"/>
      <c r="IH86" s="108"/>
      <c r="II86" s="108"/>
      <c r="IJ86" s="108"/>
      <c r="IK86" s="108"/>
      <c r="IL86" s="108"/>
      <c r="IM86" s="108"/>
      <c r="IN86" s="108"/>
      <c r="IO86" s="108"/>
      <c r="IP86" s="108"/>
      <c r="IQ86"/>
      <c r="IR86"/>
      <c r="IS86"/>
      <c r="IT86"/>
      <c r="IU86"/>
      <c r="IV86"/>
    </row>
    <row r="87" spans="1:256" ht="24">
      <c r="A87" s="1" t="s">
        <v>1163</v>
      </c>
      <c r="B87" s="1" t="s">
        <v>1091</v>
      </c>
      <c r="C87" s="1" t="s">
        <v>1112</v>
      </c>
      <c r="D87" s="12" t="s">
        <v>1164</v>
      </c>
      <c r="E87" s="2">
        <v>23</v>
      </c>
      <c r="F87" s="3" t="str">
        <f>VLOOKUP(E87,SCELTACONTRAENTE!$A$1:$B$18,2,FALSE)</f>
        <v>23-AFFIDAMENTO IN ECONOMIA - AFFIDAMENTO DIRETTO</v>
      </c>
      <c r="G87" s="4">
        <v>80.15</v>
      </c>
      <c r="H87" s="5">
        <v>42059</v>
      </c>
      <c r="I87" s="5">
        <v>42059</v>
      </c>
      <c r="J87" s="28" t="s">
        <v>1165</v>
      </c>
      <c r="K87" s="136"/>
      <c r="L87" s="108"/>
      <c r="M87" s="108"/>
      <c r="N87" s="108"/>
      <c r="O87" s="108"/>
      <c r="P87" s="108"/>
      <c r="Q87" s="108"/>
      <c r="R87" s="108"/>
      <c r="S87" s="108"/>
      <c r="T87" s="108"/>
      <c r="U87" s="108"/>
      <c r="V87" s="108"/>
      <c r="W87" s="108"/>
      <c r="X87" s="108"/>
      <c r="Y87" s="108"/>
      <c r="Z87" s="108"/>
      <c r="AA87" s="108"/>
      <c r="AB87" s="108"/>
      <c r="AC87" s="108"/>
      <c r="AD87" s="108"/>
      <c r="AE87" s="108"/>
      <c r="AF87" s="108"/>
      <c r="AG87" s="108"/>
      <c r="AH87" s="108"/>
      <c r="AI87" s="108"/>
      <c r="AJ87" s="108"/>
      <c r="AK87" s="108"/>
      <c r="AL87" s="108"/>
      <c r="AM87" s="108"/>
      <c r="AN87" s="108"/>
      <c r="AO87" s="108"/>
      <c r="AP87" s="108"/>
      <c r="AQ87" s="108"/>
      <c r="AR87" s="108"/>
      <c r="AS87" s="108"/>
      <c r="AT87" s="108"/>
      <c r="AU87" s="108"/>
      <c r="AV87" s="108"/>
      <c r="AW87" s="108"/>
      <c r="AX87" s="108"/>
      <c r="AY87" s="108"/>
      <c r="AZ87" s="108"/>
      <c r="BA87" s="108"/>
      <c r="BB87" s="108"/>
      <c r="BC87" s="108"/>
      <c r="BD87" s="108"/>
      <c r="BE87" s="108"/>
      <c r="BF87" s="108"/>
      <c r="BG87" s="108"/>
      <c r="BH87" s="108"/>
      <c r="BI87" s="108"/>
      <c r="BJ87" s="108"/>
      <c r="BK87" s="108"/>
      <c r="BL87" s="108"/>
      <c r="BM87" s="108"/>
      <c r="BN87" s="108"/>
      <c r="BO87" s="108"/>
      <c r="BP87" s="108"/>
      <c r="BQ87" s="108"/>
      <c r="BR87" s="108"/>
      <c r="BS87" s="108"/>
      <c r="BT87" s="108"/>
      <c r="BU87" s="108"/>
      <c r="BV87" s="108"/>
      <c r="BW87" s="108"/>
      <c r="BX87" s="108"/>
      <c r="BY87" s="108"/>
      <c r="BZ87" s="108"/>
      <c r="CA87" s="108"/>
      <c r="CB87" s="108"/>
      <c r="CC87" s="108"/>
      <c r="CD87" s="108"/>
      <c r="CE87" s="108"/>
      <c r="CF87" s="108"/>
      <c r="CG87" s="108"/>
      <c r="CH87" s="108"/>
      <c r="CI87" s="108"/>
      <c r="CJ87" s="108"/>
      <c r="CK87" s="108"/>
      <c r="CL87" s="108"/>
      <c r="CM87" s="108"/>
      <c r="CN87" s="108"/>
      <c r="CO87" s="108"/>
      <c r="CP87" s="108"/>
      <c r="CQ87" s="108"/>
      <c r="CR87" s="108"/>
      <c r="CS87" s="108"/>
      <c r="CT87" s="108"/>
      <c r="CU87" s="108"/>
      <c r="CV87" s="108"/>
      <c r="CW87" s="108"/>
      <c r="CX87" s="108"/>
      <c r="CY87" s="108"/>
      <c r="CZ87" s="108"/>
      <c r="DA87" s="108"/>
      <c r="DB87" s="108"/>
      <c r="DC87" s="108"/>
      <c r="DD87" s="108"/>
      <c r="DE87" s="108"/>
      <c r="DF87" s="108"/>
      <c r="DG87" s="108"/>
      <c r="DH87" s="108"/>
      <c r="DI87" s="108"/>
      <c r="DJ87" s="108"/>
      <c r="DK87" s="108"/>
      <c r="DL87" s="108"/>
      <c r="DM87" s="108"/>
      <c r="DN87" s="108"/>
      <c r="DO87" s="108"/>
      <c r="DP87" s="108"/>
      <c r="DQ87" s="108"/>
      <c r="DR87" s="108"/>
      <c r="DS87" s="108"/>
      <c r="DT87" s="108"/>
      <c r="DU87" s="108"/>
      <c r="DV87" s="108"/>
      <c r="DW87" s="108"/>
      <c r="DX87" s="108"/>
      <c r="DY87" s="108"/>
      <c r="DZ87" s="108"/>
      <c r="EA87" s="108"/>
      <c r="EB87" s="108"/>
      <c r="EC87" s="108"/>
      <c r="ED87" s="108"/>
      <c r="EE87" s="108"/>
      <c r="EF87" s="108"/>
      <c r="EG87" s="108"/>
      <c r="EH87" s="108"/>
      <c r="EI87" s="108"/>
      <c r="EJ87" s="108"/>
      <c r="EK87" s="108"/>
      <c r="EL87" s="108"/>
      <c r="EM87" s="108"/>
      <c r="EN87" s="108"/>
      <c r="EO87" s="108"/>
      <c r="EP87" s="108"/>
      <c r="EQ87" s="108"/>
      <c r="ER87" s="108"/>
      <c r="ES87" s="108"/>
      <c r="ET87" s="108"/>
      <c r="EU87" s="108"/>
      <c r="EV87" s="108"/>
      <c r="EW87" s="108"/>
      <c r="EX87" s="108"/>
      <c r="EY87" s="108"/>
      <c r="EZ87" s="108"/>
      <c r="FA87" s="108"/>
      <c r="FB87" s="108"/>
      <c r="FC87" s="108"/>
      <c r="FD87" s="108"/>
      <c r="FE87" s="108"/>
      <c r="FF87" s="108"/>
      <c r="FG87" s="108"/>
      <c r="FH87" s="108"/>
      <c r="FI87" s="108"/>
      <c r="FJ87" s="108"/>
      <c r="FK87" s="108"/>
      <c r="FL87" s="108"/>
      <c r="FM87" s="108"/>
      <c r="FN87" s="108"/>
      <c r="FO87" s="108"/>
      <c r="FP87" s="108"/>
      <c r="FQ87" s="108"/>
      <c r="FR87" s="108"/>
      <c r="FS87" s="108"/>
      <c r="FT87" s="108"/>
      <c r="FU87" s="108"/>
      <c r="FV87" s="108"/>
      <c r="FW87" s="108"/>
      <c r="FX87" s="108"/>
      <c r="FY87" s="108"/>
      <c r="FZ87" s="108"/>
      <c r="GA87" s="108"/>
      <c r="GB87" s="108"/>
      <c r="GC87" s="108"/>
      <c r="GD87" s="108"/>
      <c r="GE87" s="108"/>
      <c r="GF87" s="108"/>
      <c r="GG87" s="108"/>
      <c r="GH87" s="108"/>
      <c r="GI87" s="108"/>
      <c r="GJ87" s="108"/>
      <c r="GK87" s="108"/>
      <c r="GL87" s="108"/>
      <c r="GM87" s="108"/>
      <c r="GN87" s="108"/>
      <c r="GO87" s="108"/>
      <c r="GP87" s="108"/>
      <c r="GQ87" s="108"/>
      <c r="GR87" s="108"/>
      <c r="GS87" s="108"/>
      <c r="GT87" s="108"/>
      <c r="GU87" s="108"/>
      <c r="GV87" s="108"/>
      <c r="GW87" s="108"/>
      <c r="GX87" s="108"/>
      <c r="GY87" s="108"/>
      <c r="GZ87" s="108"/>
      <c r="HA87" s="108"/>
      <c r="HB87" s="108"/>
      <c r="HC87" s="108"/>
      <c r="HD87" s="108"/>
      <c r="HE87" s="108"/>
      <c r="HF87" s="108"/>
      <c r="HG87" s="108"/>
      <c r="HH87" s="108"/>
      <c r="HI87" s="108"/>
      <c r="HJ87" s="108"/>
      <c r="HK87" s="108"/>
      <c r="HL87" s="108"/>
      <c r="HM87" s="108"/>
      <c r="HN87" s="108"/>
      <c r="HO87" s="108"/>
      <c r="HP87" s="108"/>
      <c r="HQ87" s="108"/>
      <c r="HR87" s="108"/>
      <c r="HS87" s="108"/>
      <c r="HT87" s="108"/>
      <c r="HU87" s="108"/>
      <c r="HV87" s="108"/>
      <c r="HW87" s="108"/>
      <c r="HX87" s="108"/>
      <c r="HY87" s="108"/>
      <c r="HZ87" s="108"/>
      <c r="IA87" s="108"/>
      <c r="IB87" s="108"/>
      <c r="IC87" s="108"/>
      <c r="ID87" s="108"/>
      <c r="IE87" s="108"/>
      <c r="IF87" s="108"/>
      <c r="IG87" s="108"/>
      <c r="IH87" s="108"/>
      <c r="II87" s="108"/>
      <c r="IJ87" s="108"/>
      <c r="IK87" s="108"/>
      <c r="IL87" s="108"/>
      <c r="IM87" s="108"/>
      <c r="IN87" s="108"/>
      <c r="IO87" s="108"/>
      <c r="IP87" s="108"/>
      <c r="IQ87"/>
      <c r="IR87"/>
      <c r="IS87"/>
      <c r="IT87"/>
      <c r="IU87"/>
      <c r="IV87"/>
    </row>
    <row r="88" spans="1:256" ht="60" customHeight="1">
      <c r="A88" s="1" t="s">
        <v>1166</v>
      </c>
      <c r="B88" s="1" t="s">
        <v>1091</v>
      </c>
      <c r="C88" s="1" t="s">
        <v>1112</v>
      </c>
      <c r="D88" s="12" t="s">
        <v>1167</v>
      </c>
      <c r="E88" s="2">
        <v>23</v>
      </c>
      <c r="F88" s="3" t="str">
        <f>VLOOKUP(E88,SCELTACONTRAENTE!$A$1:$B$18,2,FALSE)</f>
        <v>23-AFFIDAMENTO IN ECONOMIA - AFFIDAMENTO DIRETTO</v>
      </c>
      <c r="G88" s="4">
        <v>180</v>
      </c>
      <c r="H88" s="5">
        <v>42108</v>
      </c>
      <c r="I88" s="5">
        <v>42171</v>
      </c>
      <c r="J88" s="28" t="s">
        <v>1168</v>
      </c>
      <c r="K88" s="136"/>
      <c r="L88" s="108"/>
      <c r="M88" s="108"/>
      <c r="N88" s="108"/>
      <c r="O88" s="108"/>
      <c r="P88" s="108"/>
      <c r="Q88" s="108"/>
      <c r="R88" s="108"/>
      <c r="S88" s="108"/>
      <c r="T88" s="108"/>
      <c r="U88" s="108"/>
      <c r="V88" s="108"/>
      <c r="W88" s="108"/>
      <c r="X88" s="108"/>
      <c r="Y88" s="108"/>
      <c r="Z88" s="108"/>
      <c r="AA88" s="108"/>
      <c r="AB88" s="108"/>
      <c r="AC88" s="108"/>
      <c r="AD88" s="108"/>
      <c r="AE88" s="108"/>
      <c r="AF88" s="108"/>
      <c r="AG88" s="108"/>
      <c r="AH88" s="108"/>
      <c r="AI88" s="108"/>
      <c r="AJ88" s="108"/>
      <c r="AK88" s="108"/>
      <c r="AL88" s="108"/>
      <c r="AM88" s="108"/>
      <c r="AN88" s="108"/>
      <c r="AO88" s="108"/>
      <c r="AP88" s="108"/>
      <c r="AQ88" s="108"/>
      <c r="AR88" s="108"/>
      <c r="AS88" s="108"/>
      <c r="AT88" s="108"/>
      <c r="AU88" s="108"/>
      <c r="AV88" s="108"/>
      <c r="AW88" s="108"/>
      <c r="AX88" s="108"/>
      <c r="AY88" s="108"/>
      <c r="AZ88" s="108"/>
      <c r="BA88" s="108"/>
      <c r="BB88" s="108"/>
      <c r="BC88" s="108"/>
      <c r="BD88" s="108"/>
      <c r="BE88" s="108"/>
      <c r="BF88" s="108"/>
      <c r="BG88" s="108"/>
      <c r="BH88" s="108"/>
      <c r="BI88" s="108"/>
      <c r="BJ88" s="108"/>
      <c r="BK88" s="108"/>
      <c r="BL88" s="108"/>
      <c r="BM88" s="108"/>
      <c r="BN88" s="108"/>
      <c r="BO88" s="108"/>
      <c r="BP88" s="108"/>
      <c r="BQ88" s="108"/>
      <c r="BR88" s="108"/>
      <c r="BS88" s="108"/>
      <c r="BT88" s="108"/>
      <c r="BU88" s="108"/>
      <c r="BV88" s="108"/>
      <c r="BW88" s="108"/>
      <c r="BX88" s="108"/>
      <c r="BY88" s="108"/>
      <c r="BZ88" s="108"/>
      <c r="CA88" s="108"/>
      <c r="CB88" s="108"/>
      <c r="CC88" s="108"/>
      <c r="CD88" s="108"/>
      <c r="CE88" s="108"/>
      <c r="CF88" s="108"/>
      <c r="CG88" s="108"/>
      <c r="CH88" s="108"/>
      <c r="CI88" s="108"/>
      <c r="CJ88" s="108"/>
      <c r="CK88" s="108"/>
      <c r="CL88" s="108"/>
      <c r="CM88" s="108"/>
      <c r="CN88" s="108"/>
      <c r="CO88" s="108"/>
      <c r="CP88" s="108"/>
      <c r="CQ88" s="108"/>
      <c r="CR88" s="108"/>
      <c r="CS88" s="108"/>
      <c r="CT88" s="108"/>
      <c r="CU88" s="108"/>
      <c r="CV88" s="108"/>
      <c r="CW88" s="108"/>
      <c r="CX88" s="108"/>
      <c r="CY88" s="108"/>
      <c r="CZ88" s="108"/>
      <c r="DA88" s="108"/>
      <c r="DB88" s="108"/>
      <c r="DC88" s="108"/>
      <c r="DD88" s="108"/>
      <c r="DE88" s="108"/>
      <c r="DF88" s="108"/>
      <c r="DG88" s="108"/>
      <c r="DH88" s="108"/>
      <c r="DI88" s="108"/>
      <c r="DJ88" s="108"/>
      <c r="DK88" s="108"/>
      <c r="DL88" s="108"/>
      <c r="DM88" s="108"/>
      <c r="DN88" s="108"/>
      <c r="DO88" s="108"/>
      <c r="DP88" s="108"/>
      <c r="DQ88" s="108"/>
      <c r="DR88" s="108"/>
      <c r="DS88" s="108"/>
      <c r="DT88" s="108"/>
      <c r="DU88" s="108"/>
      <c r="DV88" s="108"/>
      <c r="DW88" s="108"/>
      <c r="DX88" s="108"/>
      <c r="DY88" s="108"/>
      <c r="DZ88" s="108"/>
      <c r="EA88" s="108"/>
      <c r="EB88" s="108"/>
      <c r="EC88" s="108"/>
      <c r="ED88" s="108"/>
      <c r="EE88" s="108"/>
      <c r="EF88" s="108"/>
      <c r="EG88" s="108"/>
      <c r="EH88" s="108"/>
      <c r="EI88" s="108"/>
      <c r="EJ88" s="108"/>
      <c r="EK88" s="108"/>
      <c r="EL88" s="108"/>
      <c r="EM88" s="108"/>
      <c r="EN88" s="108"/>
      <c r="EO88" s="108"/>
      <c r="EP88" s="108"/>
      <c r="EQ88" s="108"/>
      <c r="ER88" s="108"/>
      <c r="ES88" s="108"/>
      <c r="ET88" s="108"/>
      <c r="EU88" s="108"/>
      <c r="EV88" s="108"/>
      <c r="EW88" s="108"/>
      <c r="EX88" s="108"/>
      <c r="EY88" s="108"/>
      <c r="EZ88" s="108"/>
      <c r="FA88" s="108"/>
      <c r="FB88" s="108"/>
      <c r="FC88" s="108"/>
      <c r="FD88" s="108"/>
      <c r="FE88" s="108"/>
      <c r="FF88" s="108"/>
      <c r="FG88" s="108"/>
      <c r="FH88" s="108"/>
      <c r="FI88" s="108"/>
      <c r="FJ88" s="108"/>
      <c r="FK88" s="108"/>
      <c r="FL88" s="108"/>
      <c r="FM88" s="108"/>
      <c r="FN88" s="108"/>
      <c r="FO88" s="108"/>
      <c r="FP88" s="108"/>
      <c r="FQ88" s="108"/>
      <c r="FR88" s="108"/>
      <c r="FS88" s="108"/>
      <c r="FT88" s="108"/>
      <c r="FU88" s="108"/>
      <c r="FV88" s="108"/>
      <c r="FW88" s="108"/>
      <c r="FX88" s="108"/>
      <c r="FY88" s="108"/>
      <c r="FZ88" s="108"/>
      <c r="GA88" s="108"/>
      <c r="GB88" s="108"/>
      <c r="GC88" s="108"/>
      <c r="GD88" s="108"/>
      <c r="GE88" s="108"/>
      <c r="GF88" s="108"/>
      <c r="GG88" s="108"/>
      <c r="GH88" s="108"/>
      <c r="GI88" s="108"/>
      <c r="GJ88" s="108"/>
      <c r="GK88" s="108"/>
      <c r="GL88" s="108"/>
      <c r="GM88" s="108"/>
      <c r="GN88" s="108"/>
      <c r="GO88" s="108"/>
      <c r="GP88" s="108"/>
      <c r="GQ88" s="108"/>
      <c r="GR88" s="108"/>
      <c r="GS88" s="108"/>
      <c r="GT88" s="108"/>
      <c r="GU88" s="108"/>
      <c r="GV88" s="108"/>
      <c r="GW88" s="108"/>
      <c r="GX88" s="108"/>
      <c r="GY88" s="108"/>
      <c r="GZ88" s="108"/>
      <c r="HA88" s="108"/>
      <c r="HB88" s="108"/>
      <c r="HC88" s="108"/>
      <c r="HD88" s="108"/>
      <c r="HE88" s="108"/>
      <c r="HF88" s="108"/>
      <c r="HG88" s="108"/>
      <c r="HH88" s="108"/>
      <c r="HI88" s="108"/>
      <c r="HJ88" s="108"/>
      <c r="HK88" s="108"/>
      <c r="HL88" s="108"/>
      <c r="HM88" s="108"/>
      <c r="HN88" s="108"/>
      <c r="HO88" s="108"/>
      <c r="HP88" s="108"/>
      <c r="HQ88" s="108"/>
      <c r="HR88" s="108"/>
      <c r="HS88" s="108"/>
      <c r="HT88" s="108"/>
      <c r="HU88" s="108"/>
      <c r="HV88" s="108"/>
      <c r="HW88" s="108"/>
      <c r="HX88" s="108"/>
      <c r="HY88" s="108"/>
      <c r="HZ88" s="108"/>
      <c r="IA88" s="108"/>
      <c r="IB88" s="108"/>
      <c r="IC88" s="108"/>
      <c r="ID88" s="108"/>
      <c r="IE88" s="108"/>
      <c r="IF88" s="108"/>
      <c r="IG88" s="108"/>
      <c r="IH88" s="108"/>
      <c r="II88" s="108"/>
      <c r="IJ88" s="108"/>
      <c r="IK88" s="108"/>
      <c r="IL88" s="108"/>
      <c r="IM88" s="108"/>
      <c r="IN88" s="108"/>
      <c r="IO88" s="108"/>
      <c r="IP88" s="108"/>
      <c r="IQ88"/>
      <c r="IR88"/>
      <c r="IS88"/>
      <c r="IT88"/>
      <c r="IU88"/>
      <c r="IV88"/>
    </row>
    <row r="89" spans="1:256" ht="42" customHeight="1">
      <c r="A89" s="1" t="s">
        <v>1169</v>
      </c>
      <c r="B89" s="1" t="s">
        <v>1091</v>
      </c>
      <c r="C89" s="1" t="s">
        <v>1112</v>
      </c>
      <c r="D89" s="12" t="s">
        <v>1170</v>
      </c>
      <c r="E89" s="2">
        <v>23</v>
      </c>
      <c r="F89" s="3" t="str">
        <f>VLOOKUP(E89,SCELTACONTRAENTE!$A$1:$B$18,2,FALSE)</f>
        <v>23-AFFIDAMENTO IN ECONOMIA - AFFIDAMENTO DIRETTO</v>
      </c>
      <c r="G89" s="4">
        <v>67.1</v>
      </c>
      <c r="H89" s="5">
        <v>42290</v>
      </c>
      <c r="I89" s="5">
        <v>42292</v>
      </c>
      <c r="J89" s="28" t="s">
        <v>1171</v>
      </c>
      <c r="K89" s="136"/>
      <c r="L89" s="108"/>
      <c r="M89" s="108"/>
      <c r="N89" s="108"/>
      <c r="O89" s="108"/>
      <c r="P89" s="108"/>
      <c r="Q89" s="108"/>
      <c r="R89" s="108"/>
      <c r="S89" s="108"/>
      <c r="T89" s="108"/>
      <c r="U89" s="108"/>
      <c r="V89" s="108"/>
      <c r="W89" s="108"/>
      <c r="X89" s="108"/>
      <c r="Y89" s="108"/>
      <c r="Z89" s="108"/>
      <c r="AA89" s="108"/>
      <c r="AB89" s="108"/>
      <c r="AC89" s="108"/>
      <c r="AD89" s="108"/>
      <c r="AE89" s="108"/>
      <c r="AF89" s="108"/>
      <c r="AG89" s="108"/>
      <c r="AH89" s="108"/>
      <c r="AI89" s="108"/>
      <c r="AJ89" s="108"/>
      <c r="AK89" s="108"/>
      <c r="AL89" s="108"/>
      <c r="AM89" s="108"/>
      <c r="AN89" s="108"/>
      <c r="AO89" s="108"/>
      <c r="AP89" s="108"/>
      <c r="AQ89" s="108"/>
      <c r="AR89" s="108"/>
      <c r="AS89" s="108"/>
      <c r="AT89" s="108"/>
      <c r="AU89" s="108"/>
      <c r="AV89" s="108"/>
      <c r="AW89" s="108"/>
      <c r="AX89" s="108"/>
      <c r="AY89" s="108"/>
      <c r="AZ89" s="108"/>
      <c r="BA89" s="108"/>
      <c r="BB89" s="108"/>
      <c r="BC89" s="108"/>
      <c r="BD89" s="108"/>
      <c r="BE89" s="108"/>
      <c r="BF89" s="108"/>
      <c r="BG89" s="108"/>
      <c r="BH89" s="108"/>
      <c r="BI89" s="108"/>
      <c r="BJ89" s="108"/>
      <c r="BK89" s="108"/>
      <c r="BL89" s="108"/>
      <c r="BM89" s="108"/>
      <c r="BN89" s="108"/>
      <c r="BO89" s="108"/>
      <c r="BP89" s="108"/>
      <c r="BQ89" s="108"/>
      <c r="BR89" s="108"/>
      <c r="BS89" s="108"/>
      <c r="BT89" s="108"/>
      <c r="BU89" s="108"/>
      <c r="BV89" s="108"/>
      <c r="BW89" s="108"/>
      <c r="BX89" s="108"/>
      <c r="BY89" s="108"/>
      <c r="BZ89" s="108"/>
      <c r="CA89" s="108"/>
      <c r="CB89" s="108"/>
      <c r="CC89" s="108"/>
      <c r="CD89" s="108"/>
      <c r="CE89" s="108"/>
      <c r="CF89" s="108"/>
      <c r="CG89" s="108"/>
      <c r="CH89" s="108"/>
      <c r="CI89" s="108"/>
      <c r="CJ89" s="108"/>
      <c r="CK89" s="108"/>
      <c r="CL89" s="108"/>
      <c r="CM89" s="108"/>
      <c r="CN89" s="108"/>
      <c r="CO89" s="108"/>
      <c r="CP89" s="108"/>
      <c r="CQ89" s="108"/>
      <c r="CR89" s="108"/>
      <c r="CS89" s="108"/>
      <c r="CT89" s="108"/>
      <c r="CU89" s="108"/>
      <c r="CV89" s="108"/>
      <c r="CW89" s="108"/>
      <c r="CX89" s="108"/>
      <c r="CY89" s="108"/>
      <c r="CZ89" s="108"/>
      <c r="DA89" s="108"/>
      <c r="DB89" s="108"/>
      <c r="DC89" s="108"/>
      <c r="DD89" s="108"/>
      <c r="DE89" s="108"/>
      <c r="DF89" s="108"/>
      <c r="DG89" s="108"/>
      <c r="DH89" s="108"/>
      <c r="DI89" s="108"/>
      <c r="DJ89" s="108"/>
      <c r="DK89" s="108"/>
      <c r="DL89" s="108"/>
      <c r="DM89" s="108"/>
      <c r="DN89" s="108"/>
      <c r="DO89" s="108"/>
      <c r="DP89" s="108"/>
      <c r="DQ89" s="108"/>
      <c r="DR89" s="108"/>
      <c r="DS89" s="108"/>
      <c r="DT89" s="108"/>
      <c r="DU89" s="108"/>
      <c r="DV89" s="108"/>
      <c r="DW89" s="108"/>
      <c r="DX89" s="108"/>
      <c r="DY89" s="108"/>
      <c r="DZ89" s="108"/>
      <c r="EA89" s="108"/>
      <c r="EB89" s="108"/>
      <c r="EC89" s="108"/>
      <c r="ED89" s="108"/>
      <c r="EE89" s="108"/>
      <c r="EF89" s="108"/>
      <c r="EG89" s="108"/>
      <c r="EH89" s="108"/>
      <c r="EI89" s="108"/>
      <c r="EJ89" s="108"/>
      <c r="EK89" s="108"/>
      <c r="EL89" s="108"/>
      <c r="EM89" s="108"/>
      <c r="EN89" s="108"/>
      <c r="EO89" s="108"/>
      <c r="EP89" s="108"/>
      <c r="EQ89" s="108"/>
      <c r="ER89" s="108"/>
      <c r="ES89" s="108"/>
      <c r="ET89" s="108"/>
      <c r="EU89" s="108"/>
      <c r="EV89" s="108"/>
      <c r="EW89" s="108"/>
      <c r="EX89" s="108"/>
      <c r="EY89" s="108"/>
      <c r="EZ89" s="108"/>
      <c r="FA89" s="108"/>
      <c r="FB89" s="108"/>
      <c r="FC89" s="108"/>
      <c r="FD89" s="108"/>
      <c r="FE89" s="108"/>
      <c r="FF89" s="108"/>
      <c r="FG89" s="108"/>
      <c r="FH89" s="108"/>
      <c r="FI89" s="108"/>
      <c r="FJ89" s="108"/>
      <c r="FK89" s="108"/>
      <c r="FL89" s="108"/>
      <c r="FM89" s="108"/>
      <c r="FN89" s="108"/>
      <c r="FO89" s="108"/>
      <c r="FP89" s="108"/>
      <c r="FQ89" s="108"/>
      <c r="FR89" s="108"/>
      <c r="FS89" s="108"/>
      <c r="FT89" s="108"/>
      <c r="FU89" s="108"/>
      <c r="FV89" s="108"/>
      <c r="FW89" s="108"/>
      <c r="FX89" s="108"/>
      <c r="FY89" s="108"/>
      <c r="FZ89" s="108"/>
      <c r="GA89" s="108"/>
      <c r="GB89" s="108"/>
      <c r="GC89" s="108"/>
      <c r="GD89" s="108"/>
      <c r="GE89" s="108"/>
      <c r="GF89" s="108"/>
      <c r="GG89" s="108"/>
      <c r="GH89" s="108"/>
      <c r="GI89" s="108"/>
      <c r="GJ89" s="108"/>
      <c r="GK89" s="108"/>
      <c r="GL89" s="108"/>
      <c r="GM89" s="108"/>
      <c r="GN89" s="108"/>
      <c r="GO89" s="108"/>
      <c r="GP89" s="108"/>
      <c r="GQ89" s="108"/>
      <c r="GR89" s="108"/>
      <c r="GS89" s="108"/>
      <c r="GT89" s="108"/>
      <c r="GU89" s="108"/>
      <c r="GV89" s="108"/>
      <c r="GW89" s="108"/>
      <c r="GX89" s="108"/>
      <c r="GY89" s="108"/>
      <c r="GZ89" s="108"/>
      <c r="HA89" s="108"/>
      <c r="HB89" s="108"/>
      <c r="HC89" s="108"/>
      <c r="HD89" s="108"/>
      <c r="HE89" s="108"/>
      <c r="HF89" s="108"/>
      <c r="HG89" s="108"/>
      <c r="HH89" s="108"/>
      <c r="HI89" s="108"/>
      <c r="HJ89" s="108"/>
      <c r="HK89" s="108"/>
      <c r="HL89" s="108"/>
      <c r="HM89" s="108"/>
      <c r="HN89" s="108"/>
      <c r="HO89" s="108"/>
      <c r="HP89" s="108"/>
      <c r="HQ89" s="108"/>
      <c r="HR89" s="108"/>
      <c r="HS89" s="108"/>
      <c r="HT89" s="108"/>
      <c r="HU89" s="108"/>
      <c r="HV89" s="108"/>
      <c r="HW89" s="108"/>
      <c r="HX89" s="108"/>
      <c r="HY89" s="108"/>
      <c r="HZ89" s="108"/>
      <c r="IA89" s="108"/>
      <c r="IB89" s="108"/>
      <c r="IC89" s="108"/>
      <c r="ID89" s="108"/>
      <c r="IE89" s="108"/>
      <c r="IF89" s="108"/>
      <c r="IG89" s="108"/>
      <c r="IH89" s="108"/>
      <c r="II89" s="108"/>
      <c r="IJ89" s="108"/>
      <c r="IK89" s="108"/>
      <c r="IL89" s="108"/>
      <c r="IM89" s="108"/>
      <c r="IN89" s="108"/>
      <c r="IO89" s="108"/>
      <c r="IP89" s="108"/>
      <c r="IQ89"/>
      <c r="IR89"/>
      <c r="IS89"/>
      <c r="IT89"/>
      <c r="IU89"/>
      <c r="IV89"/>
    </row>
    <row r="90" spans="1:256" ht="69" customHeight="1">
      <c r="A90" s="1" t="s">
        <v>1172</v>
      </c>
      <c r="B90" s="1" t="s">
        <v>1091</v>
      </c>
      <c r="C90" s="1" t="s">
        <v>1112</v>
      </c>
      <c r="D90" s="21" t="s">
        <v>1173</v>
      </c>
      <c r="E90" s="2">
        <v>23</v>
      </c>
      <c r="F90" s="3" t="str">
        <f>VLOOKUP(E90,SCELTACONTRAENTE!$A$1:$B$18,2,FALSE)</f>
        <v>23-AFFIDAMENTO IN ECONOMIA - AFFIDAMENTO DIRETTO</v>
      </c>
      <c r="G90" s="4">
        <v>1079.92</v>
      </c>
      <c r="H90" s="5">
        <v>42079</v>
      </c>
      <c r="I90" s="5">
        <v>42091</v>
      </c>
      <c r="J90" s="28" t="s">
        <v>1174</v>
      </c>
      <c r="K90" s="136"/>
      <c r="L90" s="108"/>
      <c r="M90" s="108"/>
      <c r="N90" s="108"/>
      <c r="O90" s="108"/>
      <c r="P90" s="108"/>
      <c r="Q90" s="108"/>
      <c r="R90" s="108"/>
      <c r="S90" s="108"/>
      <c r="T90" s="108"/>
      <c r="U90" s="108"/>
      <c r="V90" s="108"/>
      <c r="W90" s="108"/>
      <c r="X90" s="108"/>
      <c r="Y90" s="108"/>
      <c r="Z90" s="108"/>
      <c r="AA90" s="108"/>
      <c r="AB90" s="108"/>
      <c r="AC90" s="108"/>
      <c r="AD90" s="108"/>
      <c r="AE90" s="108"/>
      <c r="AF90" s="108"/>
      <c r="AG90" s="108"/>
      <c r="AH90" s="108"/>
      <c r="AI90" s="108"/>
      <c r="AJ90" s="108"/>
      <c r="AK90" s="108"/>
      <c r="AL90" s="108"/>
      <c r="AM90" s="108"/>
      <c r="AN90" s="108"/>
      <c r="AO90" s="108"/>
      <c r="AP90" s="108"/>
      <c r="AQ90" s="108"/>
      <c r="AR90" s="108"/>
      <c r="AS90" s="108"/>
      <c r="AT90" s="108"/>
      <c r="AU90" s="108"/>
      <c r="AV90" s="108"/>
      <c r="AW90" s="108"/>
      <c r="AX90" s="108"/>
      <c r="AY90" s="108"/>
      <c r="AZ90" s="108"/>
      <c r="BA90" s="108"/>
      <c r="BB90" s="108"/>
      <c r="BC90" s="108"/>
      <c r="BD90" s="108"/>
      <c r="BE90" s="108"/>
      <c r="BF90" s="108"/>
      <c r="BG90" s="108"/>
      <c r="BH90" s="108"/>
      <c r="BI90" s="108"/>
      <c r="BJ90" s="108"/>
      <c r="BK90" s="108"/>
      <c r="BL90" s="108"/>
      <c r="BM90" s="108"/>
      <c r="BN90" s="108"/>
      <c r="BO90" s="108"/>
      <c r="BP90" s="108"/>
      <c r="BQ90" s="108"/>
      <c r="BR90" s="108"/>
      <c r="BS90" s="108"/>
      <c r="BT90" s="108"/>
      <c r="BU90" s="108"/>
      <c r="BV90" s="108"/>
      <c r="BW90" s="108"/>
      <c r="BX90" s="108"/>
      <c r="BY90" s="108"/>
      <c r="BZ90" s="108"/>
      <c r="CA90" s="108"/>
      <c r="CB90" s="108"/>
      <c r="CC90" s="108"/>
      <c r="CD90" s="108"/>
      <c r="CE90" s="108"/>
      <c r="CF90" s="108"/>
      <c r="CG90" s="108"/>
      <c r="CH90" s="108"/>
      <c r="CI90" s="108"/>
      <c r="CJ90" s="108"/>
      <c r="CK90" s="108"/>
      <c r="CL90" s="108"/>
      <c r="CM90" s="108"/>
      <c r="CN90" s="108"/>
      <c r="CO90" s="108"/>
      <c r="CP90" s="108"/>
      <c r="CQ90" s="108"/>
      <c r="CR90" s="108"/>
      <c r="CS90" s="108"/>
      <c r="CT90" s="108"/>
      <c r="CU90" s="108"/>
      <c r="CV90" s="108"/>
      <c r="CW90" s="108"/>
      <c r="CX90" s="108"/>
      <c r="CY90" s="108"/>
      <c r="CZ90" s="108"/>
      <c r="DA90" s="108"/>
      <c r="DB90" s="108"/>
      <c r="DC90" s="108"/>
      <c r="DD90" s="108"/>
      <c r="DE90" s="108"/>
      <c r="DF90" s="108"/>
      <c r="DG90" s="108"/>
      <c r="DH90" s="108"/>
      <c r="DI90" s="108"/>
      <c r="DJ90" s="108"/>
      <c r="DK90" s="108"/>
      <c r="DL90" s="108"/>
      <c r="DM90" s="108"/>
      <c r="DN90" s="108"/>
      <c r="DO90" s="108"/>
      <c r="DP90" s="108"/>
      <c r="DQ90" s="108"/>
      <c r="DR90" s="108"/>
      <c r="DS90" s="108"/>
      <c r="DT90" s="108"/>
      <c r="DU90" s="108"/>
      <c r="DV90" s="108"/>
      <c r="DW90" s="108"/>
      <c r="DX90" s="108"/>
      <c r="DY90" s="108"/>
      <c r="DZ90" s="108"/>
      <c r="EA90" s="108"/>
      <c r="EB90" s="108"/>
      <c r="EC90" s="108"/>
      <c r="ED90" s="108"/>
      <c r="EE90" s="108"/>
      <c r="EF90" s="108"/>
      <c r="EG90" s="108"/>
      <c r="EH90" s="108"/>
      <c r="EI90" s="108"/>
      <c r="EJ90" s="108"/>
      <c r="EK90" s="108"/>
      <c r="EL90" s="108"/>
      <c r="EM90" s="108"/>
      <c r="EN90" s="108"/>
      <c r="EO90" s="108"/>
      <c r="EP90" s="108"/>
      <c r="EQ90" s="108"/>
      <c r="ER90" s="108"/>
      <c r="ES90" s="108"/>
      <c r="ET90" s="108"/>
      <c r="EU90" s="108"/>
      <c r="EV90" s="108"/>
      <c r="EW90" s="108"/>
      <c r="EX90" s="108"/>
      <c r="EY90" s="108"/>
      <c r="EZ90" s="108"/>
      <c r="FA90" s="108"/>
      <c r="FB90" s="108"/>
      <c r="FC90" s="108"/>
      <c r="FD90" s="108"/>
      <c r="FE90" s="108"/>
      <c r="FF90" s="108"/>
      <c r="FG90" s="108"/>
      <c r="FH90" s="108"/>
      <c r="FI90" s="108"/>
      <c r="FJ90" s="108"/>
      <c r="FK90" s="108"/>
      <c r="FL90" s="108"/>
      <c r="FM90" s="108"/>
      <c r="FN90" s="108"/>
      <c r="FO90" s="108"/>
      <c r="FP90" s="108"/>
      <c r="FQ90" s="108"/>
      <c r="FR90" s="108"/>
      <c r="FS90" s="108"/>
      <c r="FT90" s="108"/>
      <c r="FU90" s="108"/>
      <c r="FV90" s="108"/>
      <c r="FW90" s="108"/>
      <c r="FX90" s="108"/>
      <c r="FY90" s="108"/>
      <c r="FZ90" s="108"/>
      <c r="GA90" s="108"/>
      <c r="GB90" s="108"/>
      <c r="GC90" s="108"/>
      <c r="GD90" s="108"/>
      <c r="GE90" s="108"/>
      <c r="GF90" s="108"/>
      <c r="GG90" s="108"/>
      <c r="GH90" s="108"/>
      <c r="GI90" s="108"/>
      <c r="GJ90" s="108"/>
      <c r="GK90" s="108"/>
      <c r="GL90" s="108"/>
      <c r="GM90" s="108"/>
      <c r="GN90" s="108"/>
      <c r="GO90" s="108"/>
      <c r="GP90" s="108"/>
      <c r="GQ90" s="108"/>
      <c r="GR90" s="108"/>
      <c r="GS90" s="108"/>
      <c r="GT90" s="108"/>
      <c r="GU90" s="108"/>
      <c r="GV90" s="108"/>
      <c r="GW90" s="108"/>
      <c r="GX90" s="108"/>
      <c r="GY90" s="108"/>
      <c r="GZ90" s="108"/>
      <c r="HA90" s="108"/>
      <c r="HB90" s="108"/>
      <c r="HC90" s="108"/>
      <c r="HD90" s="108"/>
      <c r="HE90" s="108"/>
      <c r="HF90" s="108"/>
      <c r="HG90" s="108"/>
      <c r="HH90" s="108"/>
      <c r="HI90" s="108"/>
      <c r="HJ90" s="108"/>
      <c r="HK90" s="108"/>
      <c r="HL90" s="108"/>
      <c r="HM90" s="108"/>
      <c r="HN90" s="108"/>
      <c r="HO90" s="108"/>
      <c r="HP90" s="108"/>
      <c r="HQ90" s="108"/>
      <c r="HR90" s="108"/>
      <c r="HS90" s="108"/>
      <c r="HT90" s="108"/>
      <c r="HU90" s="108"/>
      <c r="HV90" s="108"/>
      <c r="HW90" s="108"/>
      <c r="HX90" s="108"/>
      <c r="HY90" s="108"/>
      <c r="HZ90" s="108"/>
      <c r="IA90" s="108"/>
      <c r="IB90" s="108"/>
      <c r="IC90" s="108"/>
      <c r="ID90" s="108"/>
      <c r="IE90" s="108"/>
      <c r="IF90" s="108"/>
      <c r="IG90" s="108"/>
      <c r="IH90" s="108"/>
      <c r="II90" s="108"/>
      <c r="IJ90" s="108"/>
      <c r="IK90" s="108"/>
      <c r="IL90" s="108"/>
      <c r="IM90" s="108"/>
      <c r="IN90" s="108"/>
      <c r="IO90" s="108"/>
      <c r="IP90" s="108"/>
      <c r="IQ90"/>
      <c r="IR90"/>
      <c r="IS90"/>
      <c r="IT90"/>
      <c r="IU90"/>
      <c r="IV90"/>
    </row>
    <row r="91" spans="1:256" ht="63" customHeight="1">
      <c r="A91" s="1" t="s">
        <v>1175</v>
      </c>
      <c r="B91" s="1" t="s">
        <v>1091</v>
      </c>
      <c r="C91" s="1" t="s">
        <v>1112</v>
      </c>
      <c r="D91" s="12" t="s">
        <v>1176</v>
      </c>
      <c r="E91" s="2">
        <v>23</v>
      </c>
      <c r="F91" s="3" t="str">
        <f>VLOOKUP(E91,SCELTACONTRAENTE!$A$1:$B$18,2,FALSE)</f>
        <v>23-AFFIDAMENTO IN ECONOMIA - AFFIDAMENTO DIRETTO</v>
      </c>
      <c r="G91" s="4">
        <v>334.89</v>
      </c>
      <c r="H91" s="5">
        <v>42079</v>
      </c>
      <c r="I91" s="5">
        <v>42086</v>
      </c>
      <c r="J91" s="28" t="s">
        <v>1177</v>
      </c>
      <c r="K91" s="136"/>
      <c r="L91" s="108"/>
      <c r="M91" s="108"/>
      <c r="N91" s="108"/>
      <c r="O91" s="108"/>
      <c r="P91" s="108"/>
      <c r="Q91" s="108"/>
      <c r="R91" s="108"/>
      <c r="S91" s="108"/>
      <c r="T91" s="108"/>
      <c r="U91" s="108"/>
      <c r="V91" s="108"/>
      <c r="W91" s="108"/>
      <c r="X91" s="108"/>
      <c r="Y91" s="108"/>
      <c r="Z91" s="108"/>
      <c r="AA91" s="108"/>
      <c r="AB91" s="108"/>
      <c r="AC91" s="108"/>
      <c r="AD91" s="108"/>
      <c r="AE91" s="108"/>
      <c r="AF91" s="108"/>
      <c r="AG91" s="108"/>
      <c r="AH91" s="108"/>
      <c r="AI91" s="108"/>
      <c r="AJ91" s="108"/>
      <c r="AK91" s="108"/>
      <c r="AL91" s="108"/>
      <c r="AM91" s="108"/>
      <c r="AN91" s="108"/>
      <c r="AO91" s="108"/>
      <c r="AP91" s="108"/>
      <c r="AQ91" s="108"/>
      <c r="AR91" s="108"/>
      <c r="AS91" s="108"/>
      <c r="AT91" s="108"/>
      <c r="AU91" s="108"/>
      <c r="AV91" s="108"/>
      <c r="AW91" s="108"/>
      <c r="AX91" s="108"/>
      <c r="AY91" s="108"/>
      <c r="AZ91" s="108"/>
      <c r="BA91" s="108"/>
      <c r="BB91" s="108"/>
      <c r="BC91" s="108"/>
      <c r="BD91" s="108"/>
      <c r="BE91" s="108"/>
      <c r="BF91" s="108"/>
      <c r="BG91" s="108"/>
      <c r="BH91" s="108"/>
      <c r="BI91" s="108"/>
      <c r="BJ91" s="108"/>
      <c r="BK91" s="108"/>
      <c r="BL91" s="108"/>
      <c r="BM91" s="108"/>
      <c r="BN91" s="108"/>
      <c r="BO91" s="108"/>
      <c r="BP91" s="108"/>
      <c r="BQ91" s="108"/>
      <c r="BR91" s="108"/>
      <c r="BS91" s="108"/>
      <c r="BT91" s="108"/>
      <c r="BU91" s="108"/>
      <c r="BV91" s="108"/>
      <c r="BW91" s="108"/>
      <c r="BX91" s="108"/>
      <c r="BY91" s="108"/>
      <c r="BZ91" s="108"/>
      <c r="CA91" s="108"/>
      <c r="CB91" s="108"/>
      <c r="CC91" s="108"/>
      <c r="CD91" s="108"/>
      <c r="CE91" s="108"/>
      <c r="CF91" s="108"/>
      <c r="CG91" s="108"/>
      <c r="CH91" s="108"/>
      <c r="CI91" s="108"/>
      <c r="CJ91" s="108"/>
      <c r="CK91" s="108"/>
      <c r="CL91" s="108"/>
      <c r="CM91" s="108"/>
      <c r="CN91" s="108"/>
      <c r="CO91" s="108"/>
      <c r="CP91" s="108"/>
      <c r="CQ91" s="108"/>
      <c r="CR91" s="108"/>
      <c r="CS91" s="108"/>
      <c r="CT91" s="108"/>
      <c r="CU91" s="108"/>
      <c r="CV91" s="108"/>
      <c r="CW91" s="108"/>
      <c r="CX91" s="108"/>
      <c r="CY91" s="108"/>
      <c r="CZ91" s="108"/>
      <c r="DA91" s="108"/>
      <c r="DB91" s="108"/>
      <c r="DC91" s="108"/>
      <c r="DD91" s="108"/>
      <c r="DE91" s="108"/>
      <c r="DF91" s="108"/>
      <c r="DG91" s="108"/>
      <c r="DH91" s="108"/>
      <c r="DI91" s="108"/>
      <c r="DJ91" s="108"/>
      <c r="DK91" s="108"/>
      <c r="DL91" s="108"/>
      <c r="DM91" s="108"/>
      <c r="DN91" s="108"/>
      <c r="DO91" s="108"/>
      <c r="DP91" s="108"/>
      <c r="DQ91" s="108"/>
      <c r="DR91" s="108"/>
      <c r="DS91" s="108"/>
      <c r="DT91" s="108"/>
      <c r="DU91" s="108"/>
      <c r="DV91" s="108"/>
      <c r="DW91" s="108"/>
      <c r="DX91" s="108"/>
      <c r="DY91" s="108"/>
      <c r="DZ91" s="108"/>
      <c r="EA91" s="108"/>
      <c r="EB91" s="108"/>
      <c r="EC91" s="108"/>
      <c r="ED91" s="108"/>
      <c r="EE91" s="108"/>
      <c r="EF91" s="108"/>
      <c r="EG91" s="108"/>
      <c r="EH91" s="108"/>
      <c r="EI91" s="108"/>
      <c r="EJ91" s="108"/>
      <c r="EK91" s="108"/>
      <c r="EL91" s="108"/>
      <c r="EM91" s="108"/>
      <c r="EN91" s="108"/>
      <c r="EO91" s="108"/>
      <c r="EP91" s="108"/>
      <c r="EQ91" s="108"/>
      <c r="ER91" s="108"/>
      <c r="ES91" s="108"/>
      <c r="ET91" s="108"/>
      <c r="EU91" s="108"/>
      <c r="EV91" s="108"/>
      <c r="EW91" s="108"/>
      <c r="EX91" s="108"/>
      <c r="EY91" s="108"/>
      <c r="EZ91" s="108"/>
      <c r="FA91" s="108"/>
      <c r="FB91" s="108"/>
      <c r="FC91" s="108"/>
      <c r="FD91" s="108"/>
      <c r="FE91" s="108"/>
      <c r="FF91" s="108"/>
      <c r="FG91" s="108"/>
      <c r="FH91" s="108"/>
      <c r="FI91" s="108"/>
      <c r="FJ91" s="108"/>
      <c r="FK91" s="108"/>
      <c r="FL91" s="108"/>
      <c r="FM91" s="108"/>
      <c r="FN91" s="108"/>
      <c r="FO91" s="108"/>
      <c r="FP91" s="108"/>
      <c r="FQ91" s="108"/>
      <c r="FR91" s="108"/>
      <c r="FS91" s="108"/>
      <c r="FT91" s="108"/>
      <c r="FU91" s="108"/>
      <c r="FV91" s="108"/>
      <c r="FW91" s="108"/>
      <c r="FX91" s="108"/>
      <c r="FY91" s="108"/>
      <c r="FZ91" s="108"/>
      <c r="GA91" s="108"/>
      <c r="GB91" s="108"/>
      <c r="GC91" s="108"/>
      <c r="GD91" s="108"/>
      <c r="GE91" s="108"/>
      <c r="GF91" s="108"/>
      <c r="GG91" s="108"/>
      <c r="GH91" s="108"/>
      <c r="GI91" s="108"/>
      <c r="GJ91" s="108"/>
      <c r="GK91" s="108"/>
      <c r="GL91" s="108"/>
      <c r="GM91" s="108"/>
      <c r="GN91" s="108"/>
      <c r="GO91" s="108"/>
      <c r="GP91" s="108"/>
      <c r="GQ91" s="108"/>
      <c r="GR91" s="108"/>
      <c r="GS91" s="108"/>
      <c r="GT91" s="108"/>
      <c r="GU91" s="108"/>
      <c r="GV91" s="108"/>
      <c r="GW91" s="108"/>
      <c r="GX91" s="108"/>
      <c r="GY91" s="108"/>
      <c r="GZ91" s="108"/>
      <c r="HA91" s="108"/>
      <c r="HB91" s="108"/>
      <c r="HC91" s="108"/>
      <c r="HD91" s="108"/>
      <c r="HE91" s="108"/>
      <c r="HF91" s="108"/>
      <c r="HG91" s="108"/>
      <c r="HH91" s="108"/>
      <c r="HI91" s="108"/>
      <c r="HJ91" s="108"/>
      <c r="HK91" s="108"/>
      <c r="HL91" s="108"/>
      <c r="HM91" s="108"/>
      <c r="HN91" s="108"/>
      <c r="HO91" s="108"/>
      <c r="HP91" s="108"/>
      <c r="HQ91" s="108"/>
      <c r="HR91" s="108"/>
      <c r="HS91" s="108"/>
      <c r="HT91" s="108"/>
      <c r="HU91" s="108"/>
      <c r="HV91" s="108"/>
      <c r="HW91" s="108"/>
      <c r="HX91" s="108"/>
      <c r="HY91" s="108"/>
      <c r="HZ91" s="108"/>
      <c r="IA91" s="108"/>
      <c r="IB91" s="108"/>
      <c r="IC91" s="108"/>
      <c r="ID91" s="108"/>
      <c r="IE91" s="108"/>
      <c r="IF91" s="108"/>
      <c r="IG91" s="108"/>
      <c r="IH91" s="108"/>
      <c r="II91" s="108"/>
      <c r="IJ91" s="108"/>
      <c r="IK91" s="108"/>
      <c r="IL91" s="108"/>
      <c r="IM91" s="108"/>
      <c r="IN91" s="108"/>
      <c r="IO91" s="108"/>
      <c r="IP91" s="108"/>
      <c r="IQ91"/>
      <c r="IR91"/>
      <c r="IS91"/>
      <c r="IT91"/>
      <c r="IU91"/>
      <c r="IV91"/>
    </row>
    <row r="92" spans="1:256" ht="36.75" customHeight="1">
      <c r="A92" s="1" t="s">
        <v>1178</v>
      </c>
      <c r="B92" s="1" t="s">
        <v>1091</v>
      </c>
      <c r="C92" s="1" t="s">
        <v>1112</v>
      </c>
      <c r="D92" s="21" t="s">
        <v>1179</v>
      </c>
      <c r="E92" s="2">
        <v>23</v>
      </c>
      <c r="F92" s="3" t="str">
        <f>VLOOKUP(E92,SCELTACONTRAENTE!$A$1:$B$18,2,FALSE)</f>
        <v>23-AFFIDAMENTO IN ECONOMIA - AFFIDAMENTO DIRETTO</v>
      </c>
      <c r="G92" s="4">
        <v>122</v>
      </c>
      <c r="H92" s="5">
        <v>42170</v>
      </c>
      <c r="I92" s="5">
        <v>42172</v>
      </c>
      <c r="J92" s="28" t="s">
        <v>1180</v>
      </c>
      <c r="K92" s="136"/>
      <c r="L92" s="108"/>
      <c r="M92" s="108"/>
      <c r="N92" s="108"/>
      <c r="O92" s="108"/>
      <c r="P92" s="108"/>
      <c r="Q92" s="108"/>
      <c r="R92" s="108"/>
      <c r="S92" s="108"/>
      <c r="T92" s="108"/>
      <c r="U92" s="108"/>
      <c r="V92" s="108"/>
      <c r="W92" s="108"/>
      <c r="X92" s="108"/>
      <c r="Y92" s="108"/>
      <c r="Z92" s="108"/>
      <c r="AA92" s="108"/>
      <c r="AB92" s="108"/>
      <c r="AC92" s="108"/>
      <c r="AD92" s="108"/>
      <c r="AE92" s="108"/>
      <c r="AF92" s="108"/>
      <c r="AG92" s="108"/>
      <c r="AH92" s="108"/>
      <c r="AI92" s="108"/>
      <c r="AJ92" s="108"/>
      <c r="AK92" s="108"/>
      <c r="AL92" s="108"/>
      <c r="AM92" s="108"/>
      <c r="AN92" s="108"/>
      <c r="AO92" s="108"/>
      <c r="AP92" s="108"/>
      <c r="AQ92" s="108"/>
      <c r="AR92" s="108"/>
      <c r="AS92" s="108"/>
      <c r="AT92" s="108"/>
      <c r="AU92" s="108"/>
      <c r="AV92" s="108"/>
      <c r="AW92" s="108"/>
      <c r="AX92" s="108"/>
      <c r="AY92" s="108"/>
      <c r="AZ92" s="108"/>
      <c r="BA92" s="108"/>
      <c r="BB92" s="108"/>
      <c r="BC92" s="108"/>
      <c r="BD92" s="108"/>
      <c r="BE92" s="108"/>
      <c r="BF92" s="108"/>
      <c r="BG92" s="108"/>
      <c r="BH92" s="108"/>
      <c r="BI92" s="108"/>
      <c r="BJ92" s="108"/>
      <c r="BK92" s="108"/>
      <c r="BL92" s="108"/>
      <c r="BM92" s="108"/>
      <c r="BN92" s="108"/>
      <c r="BO92" s="108"/>
      <c r="BP92" s="108"/>
      <c r="BQ92" s="108"/>
      <c r="BR92" s="108"/>
      <c r="BS92" s="108"/>
      <c r="BT92" s="108"/>
      <c r="BU92" s="108"/>
      <c r="BV92" s="108"/>
      <c r="BW92" s="108"/>
      <c r="BX92" s="108"/>
      <c r="BY92" s="108"/>
      <c r="BZ92" s="108"/>
      <c r="CA92" s="108"/>
      <c r="CB92" s="108"/>
      <c r="CC92" s="108"/>
      <c r="CD92" s="108"/>
      <c r="CE92" s="108"/>
      <c r="CF92" s="108"/>
      <c r="CG92" s="108"/>
      <c r="CH92" s="108"/>
      <c r="CI92" s="108"/>
      <c r="CJ92" s="108"/>
      <c r="CK92" s="108"/>
      <c r="CL92" s="108"/>
      <c r="CM92" s="108"/>
      <c r="CN92" s="108"/>
      <c r="CO92" s="108"/>
      <c r="CP92" s="108"/>
      <c r="CQ92" s="108"/>
      <c r="CR92" s="108"/>
      <c r="CS92" s="108"/>
      <c r="CT92" s="108"/>
      <c r="CU92" s="108"/>
      <c r="CV92" s="108"/>
      <c r="CW92" s="108"/>
      <c r="CX92" s="108"/>
      <c r="CY92" s="108"/>
      <c r="CZ92" s="108"/>
      <c r="DA92" s="108"/>
      <c r="DB92" s="108"/>
      <c r="DC92" s="108"/>
      <c r="DD92" s="108"/>
      <c r="DE92" s="108"/>
      <c r="DF92" s="108"/>
      <c r="DG92" s="108"/>
      <c r="DH92" s="108"/>
      <c r="DI92" s="108"/>
      <c r="DJ92" s="108"/>
      <c r="DK92" s="108"/>
      <c r="DL92" s="108"/>
      <c r="DM92" s="108"/>
      <c r="DN92" s="108"/>
      <c r="DO92" s="108"/>
      <c r="DP92" s="108"/>
      <c r="DQ92" s="108"/>
      <c r="DR92" s="108"/>
      <c r="DS92" s="108"/>
      <c r="DT92" s="108"/>
      <c r="DU92" s="108"/>
      <c r="DV92" s="108"/>
      <c r="DW92" s="108"/>
      <c r="DX92" s="108"/>
      <c r="DY92" s="108"/>
      <c r="DZ92" s="108"/>
      <c r="EA92" s="108"/>
      <c r="EB92" s="108"/>
      <c r="EC92" s="108"/>
      <c r="ED92" s="108"/>
      <c r="EE92" s="108"/>
      <c r="EF92" s="108"/>
      <c r="EG92" s="108"/>
      <c r="EH92" s="108"/>
      <c r="EI92" s="108"/>
      <c r="EJ92" s="108"/>
      <c r="EK92" s="108"/>
      <c r="EL92" s="108"/>
      <c r="EM92" s="108"/>
      <c r="EN92" s="108"/>
      <c r="EO92" s="108"/>
      <c r="EP92" s="108"/>
      <c r="EQ92" s="108"/>
      <c r="ER92" s="108"/>
      <c r="ES92" s="108"/>
      <c r="ET92" s="108"/>
      <c r="EU92" s="108"/>
      <c r="EV92" s="108"/>
      <c r="EW92" s="108"/>
      <c r="EX92" s="108"/>
      <c r="EY92" s="108"/>
      <c r="EZ92" s="108"/>
      <c r="FA92" s="108"/>
      <c r="FB92" s="108"/>
      <c r="FC92" s="108"/>
      <c r="FD92" s="108"/>
      <c r="FE92" s="108"/>
      <c r="FF92" s="108"/>
      <c r="FG92" s="108"/>
      <c r="FH92" s="108"/>
      <c r="FI92" s="108"/>
      <c r="FJ92" s="108"/>
      <c r="FK92" s="108"/>
      <c r="FL92" s="108"/>
      <c r="FM92" s="108"/>
      <c r="FN92" s="108"/>
      <c r="FO92" s="108"/>
      <c r="FP92" s="108"/>
      <c r="FQ92" s="108"/>
      <c r="FR92" s="108"/>
      <c r="FS92" s="108"/>
      <c r="FT92" s="108"/>
      <c r="FU92" s="108"/>
      <c r="FV92" s="108"/>
      <c r="FW92" s="108"/>
      <c r="FX92" s="108"/>
      <c r="FY92" s="108"/>
      <c r="FZ92" s="108"/>
      <c r="GA92" s="108"/>
      <c r="GB92" s="108"/>
      <c r="GC92" s="108"/>
      <c r="GD92" s="108"/>
      <c r="GE92" s="108"/>
      <c r="GF92" s="108"/>
      <c r="GG92" s="108"/>
      <c r="GH92" s="108"/>
      <c r="GI92" s="108"/>
      <c r="GJ92" s="108"/>
      <c r="GK92" s="108"/>
      <c r="GL92" s="108"/>
      <c r="GM92" s="108"/>
      <c r="GN92" s="108"/>
      <c r="GO92" s="108"/>
      <c r="GP92" s="108"/>
      <c r="GQ92" s="108"/>
      <c r="GR92" s="108"/>
      <c r="GS92" s="108"/>
      <c r="GT92" s="108"/>
      <c r="GU92" s="108"/>
      <c r="GV92" s="108"/>
      <c r="GW92" s="108"/>
      <c r="GX92" s="108"/>
      <c r="GY92" s="108"/>
      <c r="GZ92" s="108"/>
      <c r="HA92" s="108"/>
      <c r="HB92" s="108"/>
      <c r="HC92" s="108"/>
      <c r="HD92" s="108"/>
      <c r="HE92" s="108"/>
      <c r="HF92" s="108"/>
      <c r="HG92" s="108"/>
      <c r="HH92" s="108"/>
      <c r="HI92" s="108"/>
      <c r="HJ92" s="108"/>
      <c r="HK92" s="108"/>
      <c r="HL92" s="108"/>
      <c r="HM92" s="108"/>
      <c r="HN92" s="108"/>
      <c r="HO92" s="108"/>
      <c r="HP92" s="108"/>
      <c r="HQ92" s="108"/>
      <c r="HR92" s="108"/>
      <c r="HS92" s="108"/>
      <c r="HT92" s="108"/>
      <c r="HU92" s="108"/>
      <c r="HV92" s="108"/>
      <c r="HW92" s="108"/>
      <c r="HX92" s="108"/>
      <c r="HY92" s="108"/>
      <c r="HZ92" s="108"/>
      <c r="IA92" s="108"/>
      <c r="IB92" s="108"/>
      <c r="IC92" s="108"/>
      <c r="ID92" s="108"/>
      <c r="IE92" s="108"/>
      <c r="IF92" s="108"/>
      <c r="IG92" s="108"/>
      <c r="IH92" s="108"/>
      <c r="II92" s="108"/>
      <c r="IJ92" s="108"/>
      <c r="IK92" s="108"/>
      <c r="IL92" s="108"/>
      <c r="IM92" s="108"/>
      <c r="IN92" s="108"/>
      <c r="IO92" s="108"/>
      <c r="IP92" s="108"/>
      <c r="IQ92"/>
      <c r="IR92"/>
      <c r="IS92"/>
      <c r="IT92"/>
      <c r="IU92"/>
      <c r="IV92"/>
    </row>
    <row r="93" spans="1:256" ht="24">
      <c r="A93" s="1" t="s">
        <v>1181</v>
      </c>
      <c r="B93" s="1" t="s">
        <v>1091</v>
      </c>
      <c r="C93" s="1" t="s">
        <v>1112</v>
      </c>
      <c r="D93" s="12" t="s">
        <v>1182</v>
      </c>
      <c r="E93" s="2">
        <v>23</v>
      </c>
      <c r="F93" s="3" t="str">
        <f>VLOOKUP(E93,SCELTACONTRAENTE!$A$1:$B$18,2,FALSE)</f>
        <v>23-AFFIDAMENTO IN ECONOMIA - AFFIDAMENTO DIRETTO</v>
      </c>
      <c r="G93" s="4">
        <v>118.47</v>
      </c>
      <c r="H93" s="5">
        <v>42271</v>
      </c>
      <c r="I93" s="5">
        <v>42271</v>
      </c>
      <c r="J93" s="28" t="s">
        <v>1183</v>
      </c>
      <c r="K93" s="136"/>
      <c r="L93" s="108"/>
      <c r="M93" s="108"/>
      <c r="N93" s="108"/>
      <c r="O93" s="108"/>
      <c r="P93" s="108"/>
      <c r="Q93" s="108"/>
      <c r="R93" s="108"/>
      <c r="S93" s="108"/>
      <c r="T93" s="108"/>
      <c r="U93" s="108"/>
      <c r="V93" s="108"/>
      <c r="W93" s="108"/>
      <c r="X93" s="108"/>
      <c r="Y93" s="108"/>
      <c r="Z93" s="108"/>
      <c r="AA93" s="108"/>
      <c r="AB93" s="108"/>
      <c r="AC93" s="108"/>
      <c r="AD93" s="108"/>
      <c r="AE93" s="108"/>
      <c r="AF93" s="108"/>
      <c r="AG93" s="108"/>
      <c r="AH93" s="108"/>
      <c r="AI93" s="108"/>
      <c r="AJ93" s="108"/>
      <c r="AK93" s="108"/>
      <c r="AL93" s="108"/>
      <c r="AM93" s="108"/>
      <c r="AN93" s="108"/>
      <c r="AO93" s="108"/>
      <c r="AP93" s="108"/>
      <c r="AQ93" s="108"/>
      <c r="AR93" s="108"/>
      <c r="AS93" s="108"/>
      <c r="AT93" s="108"/>
      <c r="AU93" s="108"/>
      <c r="AV93" s="108"/>
      <c r="AW93" s="108"/>
      <c r="AX93" s="108"/>
      <c r="AY93" s="108"/>
      <c r="AZ93" s="108"/>
      <c r="BA93" s="108"/>
      <c r="BB93" s="108"/>
      <c r="BC93" s="108"/>
      <c r="BD93" s="108"/>
      <c r="BE93" s="108"/>
      <c r="BF93" s="108"/>
      <c r="BG93" s="108"/>
      <c r="BH93" s="108"/>
      <c r="BI93" s="108"/>
      <c r="BJ93" s="108"/>
      <c r="BK93" s="108"/>
      <c r="BL93" s="108"/>
      <c r="BM93" s="108"/>
      <c r="BN93" s="108"/>
      <c r="BO93" s="108"/>
      <c r="BP93" s="108"/>
      <c r="BQ93" s="108"/>
      <c r="BR93" s="108"/>
      <c r="BS93" s="108"/>
      <c r="BT93" s="108"/>
      <c r="BU93" s="108"/>
      <c r="BV93" s="108"/>
      <c r="BW93" s="108"/>
      <c r="BX93" s="108"/>
      <c r="BY93" s="108"/>
      <c r="BZ93" s="108"/>
      <c r="CA93" s="108"/>
      <c r="CB93" s="108"/>
      <c r="CC93" s="108"/>
      <c r="CD93" s="108"/>
      <c r="CE93" s="108"/>
      <c r="CF93" s="108"/>
      <c r="CG93" s="108"/>
      <c r="CH93" s="108"/>
      <c r="CI93" s="108"/>
      <c r="CJ93" s="108"/>
      <c r="CK93" s="108"/>
      <c r="CL93" s="108"/>
      <c r="CM93" s="108"/>
      <c r="CN93" s="108"/>
      <c r="CO93" s="108"/>
      <c r="CP93" s="108"/>
      <c r="CQ93" s="108"/>
      <c r="CR93" s="108"/>
      <c r="CS93" s="108"/>
      <c r="CT93" s="108"/>
      <c r="CU93" s="108"/>
      <c r="CV93" s="108"/>
      <c r="CW93" s="108"/>
      <c r="CX93" s="108"/>
      <c r="CY93" s="108"/>
      <c r="CZ93" s="108"/>
      <c r="DA93" s="108"/>
      <c r="DB93" s="108"/>
      <c r="DC93" s="108"/>
      <c r="DD93" s="108"/>
      <c r="DE93" s="108"/>
      <c r="DF93" s="108"/>
      <c r="DG93" s="108"/>
      <c r="DH93" s="108"/>
      <c r="DI93" s="108"/>
      <c r="DJ93" s="108"/>
      <c r="DK93" s="108"/>
      <c r="DL93" s="108"/>
      <c r="DM93" s="108"/>
      <c r="DN93" s="108"/>
      <c r="DO93" s="108"/>
      <c r="DP93" s="108"/>
      <c r="DQ93" s="108"/>
      <c r="DR93" s="108"/>
      <c r="DS93" s="108"/>
      <c r="DT93" s="108"/>
      <c r="DU93" s="108"/>
      <c r="DV93" s="108"/>
      <c r="DW93" s="108"/>
      <c r="DX93" s="108"/>
      <c r="DY93" s="108"/>
      <c r="DZ93" s="108"/>
      <c r="EA93" s="108"/>
      <c r="EB93" s="108"/>
      <c r="EC93" s="108"/>
      <c r="ED93" s="108"/>
      <c r="EE93" s="108"/>
      <c r="EF93" s="108"/>
      <c r="EG93" s="108"/>
      <c r="EH93" s="108"/>
      <c r="EI93" s="108"/>
      <c r="EJ93" s="108"/>
      <c r="EK93" s="108"/>
      <c r="EL93" s="108"/>
      <c r="EM93" s="108"/>
      <c r="EN93" s="108"/>
      <c r="EO93" s="108"/>
      <c r="EP93" s="108"/>
      <c r="EQ93" s="108"/>
      <c r="ER93" s="108"/>
      <c r="ES93" s="108"/>
      <c r="ET93" s="108"/>
      <c r="EU93" s="108"/>
      <c r="EV93" s="108"/>
      <c r="EW93" s="108"/>
      <c r="EX93" s="108"/>
      <c r="EY93" s="108"/>
      <c r="EZ93" s="108"/>
      <c r="FA93" s="108"/>
      <c r="FB93" s="108"/>
      <c r="FC93" s="108"/>
      <c r="FD93" s="108"/>
      <c r="FE93" s="108"/>
      <c r="FF93" s="108"/>
      <c r="FG93" s="108"/>
      <c r="FH93" s="108"/>
      <c r="FI93" s="108"/>
      <c r="FJ93" s="108"/>
      <c r="FK93" s="108"/>
      <c r="FL93" s="108"/>
      <c r="FM93" s="108"/>
      <c r="FN93" s="108"/>
      <c r="FO93" s="108"/>
      <c r="FP93" s="108"/>
      <c r="FQ93" s="108"/>
      <c r="FR93" s="108"/>
      <c r="FS93" s="108"/>
      <c r="FT93" s="108"/>
      <c r="FU93" s="108"/>
      <c r="FV93" s="108"/>
      <c r="FW93" s="108"/>
      <c r="FX93" s="108"/>
      <c r="FY93" s="108"/>
      <c r="FZ93" s="108"/>
      <c r="GA93" s="108"/>
      <c r="GB93" s="108"/>
      <c r="GC93" s="108"/>
      <c r="GD93" s="108"/>
      <c r="GE93" s="108"/>
      <c r="GF93" s="108"/>
      <c r="GG93" s="108"/>
      <c r="GH93" s="108"/>
      <c r="GI93" s="108"/>
      <c r="GJ93" s="108"/>
      <c r="GK93" s="108"/>
      <c r="GL93" s="108"/>
      <c r="GM93" s="108"/>
      <c r="GN93" s="108"/>
      <c r="GO93" s="108"/>
      <c r="GP93" s="108"/>
      <c r="GQ93" s="108"/>
      <c r="GR93" s="108"/>
      <c r="GS93" s="108"/>
      <c r="GT93" s="108"/>
      <c r="GU93" s="108"/>
      <c r="GV93" s="108"/>
      <c r="GW93" s="108"/>
      <c r="GX93" s="108"/>
      <c r="GY93" s="108"/>
      <c r="GZ93" s="108"/>
      <c r="HA93" s="108"/>
      <c r="HB93" s="108"/>
      <c r="HC93" s="108"/>
      <c r="HD93" s="108"/>
      <c r="HE93" s="108"/>
      <c r="HF93" s="108"/>
      <c r="HG93" s="108"/>
      <c r="HH93" s="108"/>
      <c r="HI93" s="108"/>
      <c r="HJ93" s="108"/>
      <c r="HK93" s="108"/>
      <c r="HL93" s="108"/>
      <c r="HM93" s="108"/>
      <c r="HN93" s="108"/>
      <c r="HO93" s="108"/>
      <c r="HP93" s="108"/>
      <c r="HQ93" s="108"/>
      <c r="HR93" s="108"/>
      <c r="HS93" s="108"/>
      <c r="HT93" s="108"/>
      <c r="HU93" s="108"/>
      <c r="HV93" s="108"/>
      <c r="HW93" s="108"/>
      <c r="HX93" s="108"/>
      <c r="HY93" s="108"/>
      <c r="HZ93" s="108"/>
      <c r="IA93" s="108"/>
      <c r="IB93" s="108"/>
      <c r="IC93" s="108"/>
      <c r="ID93" s="108"/>
      <c r="IE93" s="108"/>
      <c r="IF93" s="108"/>
      <c r="IG93" s="108"/>
      <c r="IH93" s="108"/>
      <c r="II93" s="108"/>
      <c r="IJ93" s="108"/>
      <c r="IK93" s="108"/>
      <c r="IL93" s="108"/>
      <c r="IM93" s="108"/>
      <c r="IN93" s="108"/>
      <c r="IO93" s="108"/>
      <c r="IP93" s="108"/>
      <c r="IQ93"/>
      <c r="IR93"/>
      <c r="IS93"/>
      <c r="IT93"/>
      <c r="IU93"/>
      <c r="IV93"/>
    </row>
    <row r="94" spans="1:256" ht="24">
      <c r="A94" s="1" t="s">
        <v>1184</v>
      </c>
      <c r="B94" s="1" t="s">
        <v>1091</v>
      </c>
      <c r="C94" s="1" t="s">
        <v>1112</v>
      </c>
      <c r="D94" s="12" t="s">
        <v>1185</v>
      </c>
      <c r="E94" s="2">
        <v>23</v>
      </c>
      <c r="F94" s="3" t="str">
        <f>VLOOKUP(E94,SCELTACONTRAENTE!$A$1:$B$18,2,FALSE)</f>
        <v>23-AFFIDAMENTO IN ECONOMIA - AFFIDAMENTO DIRETTO</v>
      </c>
      <c r="G94" s="4">
        <v>288.71</v>
      </c>
      <c r="H94" s="5">
        <v>42271</v>
      </c>
      <c r="I94" s="5">
        <v>42271</v>
      </c>
      <c r="J94" s="28" t="s">
        <v>1186</v>
      </c>
      <c r="K94" s="136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08"/>
      <c r="AD94" s="108"/>
      <c r="AE94" s="108"/>
      <c r="AF94" s="108"/>
      <c r="AG94" s="108"/>
      <c r="AH94" s="108"/>
      <c r="AI94" s="108"/>
      <c r="AJ94" s="108"/>
      <c r="AK94" s="108"/>
      <c r="AL94" s="108"/>
      <c r="AM94" s="108"/>
      <c r="AN94" s="108"/>
      <c r="AO94" s="108"/>
      <c r="AP94" s="108"/>
      <c r="AQ94" s="108"/>
      <c r="AR94" s="108"/>
      <c r="AS94" s="108"/>
      <c r="AT94" s="108"/>
      <c r="AU94" s="108"/>
      <c r="AV94" s="108"/>
      <c r="AW94" s="108"/>
      <c r="AX94" s="108"/>
      <c r="AY94" s="108"/>
      <c r="AZ94" s="108"/>
      <c r="BA94" s="108"/>
      <c r="BB94" s="108"/>
      <c r="BC94" s="108"/>
      <c r="BD94" s="108"/>
      <c r="BE94" s="108"/>
      <c r="BF94" s="108"/>
      <c r="BG94" s="108"/>
      <c r="BH94" s="108"/>
      <c r="BI94" s="108"/>
      <c r="BJ94" s="108"/>
      <c r="BK94" s="108"/>
      <c r="BL94" s="108"/>
      <c r="BM94" s="108"/>
      <c r="BN94" s="108"/>
      <c r="BO94" s="108"/>
      <c r="BP94" s="108"/>
      <c r="BQ94" s="108"/>
      <c r="BR94" s="108"/>
      <c r="BS94" s="108"/>
      <c r="BT94" s="108"/>
      <c r="BU94" s="108"/>
      <c r="BV94" s="108"/>
      <c r="BW94" s="108"/>
      <c r="BX94" s="108"/>
      <c r="BY94" s="108"/>
      <c r="BZ94" s="108"/>
      <c r="CA94" s="108"/>
      <c r="CB94" s="108"/>
      <c r="CC94" s="108"/>
      <c r="CD94" s="108"/>
      <c r="CE94" s="108"/>
      <c r="CF94" s="108"/>
      <c r="CG94" s="108"/>
      <c r="CH94" s="108"/>
      <c r="CI94" s="108"/>
      <c r="CJ94" s="108"/>
      <c r="CK94" s="108"/>
      <c r="CL94" s="108"/>
      <c r="CM94" s="108"/>
      <c r="CN94" s="108"/>
      <c r="CO94" s="108"/>
      <c r="CP94" s="108"/>
      <c r="CQ94" s="108"/>
      <c r="CR94" s="108"/>
      <c r="CS94" s="108"/>
      <c r="CT94" s="108"/>
      <c r="CU94" s="108"/>
      <c r="CV94" s="108"/>
      <c r="CW94" s="108"/>
      <c r="CX94" s="108"/>
      <c r="CY94" s="108"/>
      <c r="CZ94" s="108"/>
      <c r="DA94" s="108"/>
      <c r="DB94" s="108"/>
      <c r="DC94" s="108"/>
      <c r="DD94" s="108"/>
      <c r="DE94" s="108"/>
      <c r="DF94" s="108"/>
      <c r="DG94" s="108"/>
      <c r="DH94" s="108"/>
      <c r="DI94" s="108"/>
      <c r="DJ94" s="108"/>
      <c r="DK94" s="108"/>
      <c r="DL94" s="108"/>
      <c r="DM94" s="108"/>
      <c r="DN94" s="108"/>
      <c r="DO94" s="108"/>
      <c r="DP94" s="108"/>
      <c r="DQ94" s="108"/>
      <c r="DR94" s="108"/>
      <c r="DS94" s="108"/>
      <c r="DT94" s="108"/>
      <c r="DU94" s="108"/>
      <c r="DV94" s="108"/>
      <c r="DW94" s="108"/>
      <c r="DX94" s="108"/>
      <c r="DY94" s="108"/>
      <c r="DZ94" s="108"/>
      <c r="EA94" s="108"/>
      <c r="EB94" s="108"/>
      <c r="EC94" s="108"/>
      <c r="ED94" s="108"/>
      <c r="EE94" s="108"/>
      <c r="EF94" s="108"/>
      <c r="EG94" s="108"/>
      <c r="EH94" s="108"/>
      <c r="EI94" s="108"/>
      <c r="EJ94" s="108"/>
      <c r="EK94" s="108"/>
      <c r="EL94" s="108"/>
      <c r="EM94" s="108"/>
      <c r="EN94" s="108"/>
      <c r="EO94" s="108"/>
      <c r="EP94" s="108"/>
      <c r="EQ94" s="108"/>
      <c r="ER94" s="108"/>
      <c r="ES94" s="108"/>
      <c r="ET94" s="108"/>
      <c r="EU94" s="108"/>
      <c r="EV94" s="108"/>
      <c r="EW94" s="108"/>
      <c r="EX94" s="108"/>
      <c r="EY94" s="108"/>
      <c r="EZ94" s="108"/>
      <c r="FA94" s="108"/>
      <c r="FB94" s="108"/>
      <c r="FC94" s="108"/>
      <c r="FD94" s="108"/>
      <c r="FE94" s="108"/>
      <c r="FF94" s="108"/>
      <c r="FG94" s="108"/>
      <c r="FH94" s="108"/>
      <c r="FI94" s="108"/>
      <c r="FJ94" s="108"/>
      <c r="FK94" s="108"/>
      <c r="FL94" s="108"/>
      <c r="FM94" s="108"/>
      <c r="FN94" s="108"/>
      <c r="FO94" s="108"/>
      <c r="FP94" s="108"/>
      <c r="FQ94" s="108"/>
      <c r="FR94" s="108"/>
      <c r="FS94" s="108"/>
      <c r="FT94" s="108"/>
      <c r="FU94" s="108"/>
      <c r="FV94" s="108"/>
      <c r="FW94" s="108"/>
      <c r="FX94" s="108"/>
      <c r="FY94" s="108"/>
      <c r="FZ94" s="108"/>
      <c r="GA94" s="108"/>
      <c r="GB94" s="108"/>
      <c r="GC94" s="108"/>
      <c r="GD94" s="108"/>
      <c r="GE94" s="108"/>
      <c r="GF94" s="108"/>
      <c r="GG94" s="108"/>
      <c r="GH94" s="108"/>
      <c r="GI94" s="108"/>
      <c r="GJ94" s="108"/>
      <c r="GK94" s="108"/>
      <c r="GL94" s="108"/>
      <c r="GM94" s="108"/>
      <c r="GN94" s="108"/>
      <c r="GO94" s="108"/>
      <c r="GP94" s="108"/>
      <c r="GQ94" s="108"/>
      <c r="GR94" s="108"/>
      <c r="GS94" s="108"/>
      <c r="GT94" s="108"/>
      <c r="GU94" s="108"/>
      <c r="GV94" s="108"/>
      <c r="GW94" s="108"/>
      <c r="GX94" s="108"/>
      <c r="GY94" s="108"/>
      <c r="GZ94" s="108"/>
      <c r="HA94" s="108"/>
      <c r="HB94" s="108"/>
      <c r="HC94" s="108"/>
      <c r="HD94" s="108"/>
      <c r="HE94" s="108"/>
      <c r="HF94" s="108"/>
      <c r="HG94" s="108"/>
      <c r="HH94" s="108"/>
      <c r="HI94" s="108"/>
      <c r="HJ94" s="108"/>
      <c r="HK94" s="108"/>
      <c r="HL94" s="108"/>
      <c r="HM94" s="108"/>
      <c r="HN94" s="108"/>
      <c r="HO94" s="108"/>
      <c r="HP94" s="108"/>
      <c r="HQ94" s="108"/>
      <c r="HR94" s="108"/>
      <c r="HS94" s="108"/>
      <c r="HT94" s="108"/>
      <c r="HU94" s="108"/>
      <c r="HV94" s="108"/>
      <c r="HW94" s="108"/>
      <c r="HX94" s="108"/>
      <c r="HY94" s="108"/>
      <c r="HZ94" s="108"/>
      <c r="IA94" s="108"/>
      <c r="IB94" s="108"/>
      <c r="IC94" s="108"/>
      <c r="ID94" s="108"/>
      <c r="IE94" s="108"/>
      <c r="IF94" s="108"/>
      <c r="IG94" s="108"/>
      <c r="IH94" s="108"/>
      <c r="II94" s="108"/>
      <c r="IJ94" s="108"/>
      <c r="IK94" s="108"/>
      <c r="IL94" s="108"/>
      <c r="IM94" s="108"/>
      <c r="IN94" s="108"/>
      <c r="IO94" s="108"/>
      <c r="IP94" s="108"/>
      <c r="IQ94"/>
      <c r="IR94"/>
      <c r="IS94"/>
      <c r="IT94"/>
      <c r="IU94"/>
      <c r="IV94"/>
    </row>
    <row r="95" spans="1:256" ht="24">
      <c r="A95" s="1" t="s">
        <v>1187</v>
      </c>
      <c r="B95" s="1" t="s">
        <v>1091</v>
      </c>
      <c r="C95" s="1" t="s">
        <v>1112</v>
      </c>
      <c r="D95" s="12" t="s">
        <v>1188</v>
      </c>
      <c r="E95" s="2">
        <v>23</v>
      </c>
      <c r="F95" s="3" t="str">
        <f>VLOOKUP(E95,SCELTACONTRAENTE!$A$1:$B$18,2,FALSE)</f>
        <v>23-AFFIDAMENTO IN ECONOMIA - AFFIDAMENTO DIRETTO</v>
      </c>
      <c r="G95" s="4">
        <v>437.18</v>
      </c>
      <c r="H95" s="5">
        <v>42312</v>
      </c>
      <c r="I95" s="5">
        <v>42356</v>
      </c>
      <c r="J95" s="28" t="s">
        <v>1189</v>
      </c>
      <c r="K95" s="136"/>
      <c r="L95" s="108"/>
      <c r="M95" s="108"/>
      <c r="N95" s="108"/>
      <c r="O95" s="108"/>
      <c r="P95" s="108"/>
      <c r="Q95" s="108"/>
      <c r="R95" s="108"/>
      <c r="S95" s="108"/>
      <c r="T95" s="108"/>
      <c r="U95" s="108"/>
      <c r="V95" s="108"/>
      <c r="W95" s="108"/>
      <c r="X95" s="108"/>
      <c r="Y95" s="108"/>
      <c r="Z95" s="108"/>
      <c r="AA95" s="108"/>
      <c r="AB95" s="108"/>
      <c r="AC95" s="108"/>
      <c r="AD95" s="108"/>
      <c r="AE95" s="108"/>
      <c r="AF95" s="108"/>
      <c r="AG95" s="108"/>
      <c r="AH95" s="108"/>
      <c r="AI95" s="108"/>
      <c r="AJ95" s="108"/>
      <c r="AK95" s="108"/>
      <c r="AL95" s="108"/>
      <c r="AM95" s="108"/>
      <c r="AN95" s="108"/>
      <c r="AO95" s="108"/>
      <c r="AP95" s="108"/>
      <c r="AQ95" s="108"/>
      <c r="AR95" s="108"/>
      <c r="AS95" s="108"/>
      <c r="AT95" s="108"/>
      <c r="AU95" s="108"/>
      <c r="AV95" s="108"/>
      <c r="AW95" s="108"/>
      <c r="AX95" s="108"/>
      <c r="AY95" s="108"/>
      <c r="AZ95" s="108"/>
      <c r="BA95" s="108"/>
      <c r="BB95" s="108"/>
      <c r="BC95" s="108"/>
      <c r="BD95" s="108"/>
      <c r="BE95" s="108"/>
      <c r="BF95" s="108"/>
      <c r="BG95" s="108"/>
      <c r="BH95" s="108"/>
      <c r="BI95" s="108"/>
      <c r="BJ95" s="108"/>
      <c r="BK95" s="108"/>
      <c r="BL95" s="108"/>
      <c r="BM95" s="108"/>
      <c r="BN95" s="108"/>
      <c r="BO95" s="108"/>
      <c r="BP95" s="108"/>
      <c r="BQ95" s="108"/>
      <c r="BR95" s="108"/>
      <c r="BS95" s="108"/>
      <c r="BT95" s="108"/>
      <c r="BU95" s="108"/>
      <c r="BV95" s="108"/>
      <c r="BW95" s="108"/>
      <c r="BX95" s="108"/>
      <c r="BY95" s="108"/>
      <c r="BZ95" s="108"/>
      <c r="CA95" s="108"/>
      <c r="CB95" s="108"/>
      <c r="CC95" s="108"/>
      <c r="CD95" s="108"/>
      <c r="CE95" s="108"/>
      <c r="CF95" s="108"/>
      <c r="CG95" s="108"/>
      <c r="CH95" s="108"/>
      <c r="CI95" s="108"/>
      <c r="CJ95" s="108"/>
      <c r="CK95" s="108"/>
      <c r="CL95" s="108"/>
      <c r="CM95" s="108"/>
      <c r="CN95" s="108"/>
      <c r="CO95" s="108"/>
      <c r="CP95" s="108"/>
      <c r="CQ95" s="108"/>
      <c r="CR95" s="108"/>
      <c r="CS95" s="108"/>
      <c r="CT95" s="108"/>
      <c r="CU95" s="108"/>
      <c r="CV95" s="108"/>
      <c r="CW95" s="108"/>
      <c r="CX95" s="108"/>
      <c r="CY95" s="108"/>
      <c r="CZ95" s="108"/>
      <c r="DA95" s="108"/>
      <c r="DB95" s="108"/>
      <c r="DC95" s="108"/>
      <c r="DD95" s="108"/>
      <c r="DE95" s="108"/>
      <c r="DF95" s="108"/>
      <c r="DG95" s="108"/>
      <c r="DH95" s="108"/>
      <c r="DI95" s="108"/>
      <c r="DJ95" s="108"/>
      <c r="DK95" s="108"/>
      <c r="DL95" s="108"/>
      <c r="DM95" s="108"/>
      <c r="DN95" s="108"/>
      <c r="DO95" s="108"/>
      <c r="DP95" s="108"/>
      <c r="DQ95" s="108"/>
      <c r="DR95" s="108"/>
      <c r="DS95" s="108"/>
      <c r="DT95" s="108"/>
      <c r="DU95" s="108"/>
      <c r="DV95" s="108"/>
      <c r="DW95" s="108"/>
      <c r="DX95" s="108"/>
      <c r="DY95" s="108"/>
      <c r="DZ95" s="108"/>
      <c r="EA95" s="108"/>
      <c r="EB95" s="108"/>
      <c r="EC95" s="108"/>
      <c r="ED95" s="108"/>
      <c r="EE95" s="108"/>
      <c r="EF95" s="108"/>
      <c r="EG95" s="108"/>
      <c r="EH95" s="108"/>
      <c r="EI95" s="108"/>
      <c r="EJ95" s="108"/>
      <c r="EK95" s="108"/>
      <c r="EL95" s="108"/>
      <c r="EM95" s="108"/>
      <c r="EN95" s="108"/>
      <c r="EO95" s="108"/>
      <c r="EP95" s="108"/>
      <c r="EQ95" s="108"/>
      <c r="ER95" s="108"/>
      <c r="ES95" s="108"/>
      <c r="ET95" s="108"/>
      <c r="EU95" s="108"/>
      <c r="EV95" s="108"/>
      <c r="EW95" s="108"/>
      <c r="EX95" s="108"/>
      <c r="EY95" s="108"/>
      <c r="EZ95" s="108"/>
      <c r="FA95" s="108"/>
      <c r="FB95" s="108"/>
      <c r="FC95" s="108"/>
      <c r="FD95" s="108"/>
      <c r="FE95" s="108"/>
      <c r="FF95" s="108"/>
      <c r="FG95" s="108"/>
      <c r="FH95" s="108"/>
      <c r="FI95" s="108"/>
      <c r="FJ95" s="108"/>
      <c r="FK95" s="108"/>
      <c r="FL95" s="108"/>
      <c r="FM95" s="108"/>
      <c r="FN95" s="108"/>
      <c r="FO95" s="108"/>
      <c r="FP95" s="108"/>
      <c r="FQ95" s="108"/>
      <c r="FR95" s="108"/>
      <c r="FS95" s="108"/>
      <c r="FT95" s="108"/>
      <c r="FU95" s="108"/>
      <c r="FV95" s="108"/>
      <c r="FW95" s="108"/>
      <c r="FX95" s="108"/>
      <c r="FY95" s="108"/>
      <c r="FZ95" s="108"/>
      <c r="GA95" s="108"/>
      <c r="GB95" s="108"/>
      <c r="GC95" s="108"/>
      <c r="GD95" s="108"/>
      <c r="GE95" s="108"/>
      <c r="GF95" s="108"/>
      <c r="GG95" s="108"/>
      <c r="GH95" s="108"/>
      <c r="GI95" s="108"/>
      <c r="GJ95" s="108"/>
      <c r="GK95" s="108"/>
      <c r="GL95" s="108"/>
      <c r="GM95" s="108"/>
      <c r="GN95" s="108"/>
      <c r="GO95" s="108"/>
      <c r="GP95" s="108"/>
      <c r="GQ95" s="108"/>
      <c r="GR95" s="108"/>
      <c r="GS95" s="108"/>
      <c r="GT95" s="108"/>
      <c r="GU95" s="108"/>
      <c r="GV95" s="108"/>
      <c r="GW95" s="108"/>
      <c r="GX95" s="108"/>
      <c r="GY95" s="108"/>
      <c r="GZ95" s="108"/>
      <c r="HA95" s="108"/>
      <c r="HB95" s="108"/>
      <c r="HC95" s="108"/>
      <c r="HD95" s="108"/>
      <c r="HE95" s="108"/>
      <c r="HF95" s="108"/>
      <c r="HG95" s="108"/>
      <c r="HH95" s="108"/>
      <c r="HI95" s="108"/>
      <c r="HJ95" s="108"/>
      <c r="HK95" s="108"/>
      <c r="HL95" s="108"/>
      <c r="HM95" s="108"/>
      <c r="HN95" s="108"/>
      <c r="HO95" s="108"/>
      <c r="HP95" s="108"/>
      <c r="HQ95" s="108"/>
      <c r="HR95" s="108"/>
      <c r="HS95" s="108"/>
      <c r="HT95" s="108"/>
      <c r="HU95" s="108"/>
      <c r="HV95" s="108"/>
      <c r="HW95" s="108"/>
      <c r="HX95" s="108"/>
      <c r="HY95" s="108"/>
      <c r="HZ95" s="108"/>
      <c r="IA95" s="108"/>
      <c r="IB95" s="108"/>
      <c r="IC95" s="108"/>
      <c r="ID95" s="108"/>
      <c r="IE95" s="108"/>
      <c r="IF95" s="108"/>
      <c r="IG95" s="108"/>
      <c r="IH95" s="108"/>
      <c r="II95" s="108"/>
      <c r="IJ95" s="108"/>
      <c r="IK95" s="108"/>
      <c r="IL95" s="108"/>
      <c r="IM95" s="108"/>
      <c r="IN95" s="108"/>
      <c r="IO95" s="108"/>
      <c r="IP95" s="108"/>
      <c r="IQ95"/>
      <c r="IR95"/>
      <c r="IS95"/>
      <c r="IT95"/>
      <c r="IU95"/>
      <c r="IV95"/>
    </row>
    <row r="96" spans="1:256" ht="24">
      <c r="A96" s="1" t="s">
        <v>1190</v>
      </c>
      <c r="B96" s="1" t="s">
        <v>1091</v>
      </c>
      <c r="C96" s="1" t="s">
        <v>1112</v>
      </c>
      <c r="D96" s="12" t="s">
        <v>1191</v>
      </c>
      <c r="E96" s="2">
        <v>23</v>
      </c>
      <c r="F96" s="3" t="str">
        <f>VLOOKUP(E96,SCELTACONTRAENTE!$A$1:$B$18,2,FALSE)</f>
        <v>23-AFFIDAMENTO IN ECONOMIA - AFFIDAMENTO DIRETTO</v>
      </c>
      <c r="G96" s="4">
        <v>197</v>
      </c>
      <c r="H96" s="5">
        <v>42072</v>
      </c>
      <c r="I96" s="5">
        <v>42076</v>
      </c>
      <c r="J96" s="28" t="s">
        <v>1192</v>
      </c>
      <c r="K96" s="136"/>
      <c r="L96" s="108"/>
      <c r="M96" s="108"/>
      <c r="N96" s="108"/>
      <c r="O96" s="108"/>
      <c r="P96" s="108"/>
      <c r="Q96" s="108"/>
      <c r="R96" s="108"/>
      <c r="S96" s="108"/>
      <c r="T96" s="108"/>
      <c r="U96" s="108"/>
      <c r="V96" s="108"/>
      <c r="W96" s="108"/>
      <c r="X96" s="108"/>
      <c r="Y96" s="108"/>
      <c r="Z96" s="108"/>
      <c r="AA96" s="108"/>
      <c r="AB96" s="108"/>
      <c r="AC96" s="108"/>
      <c r="AD96" s="108"/>
      <c r="AE96" s="108"/>
      <c r="AF96" s="108"/>
      <c r="AG96" s="108"/>
      <c r="AH96" s="108"/>
      <c r="AI96" s="108"/>
      <c r="AJ96" s="108"/>
      <c r="AK96" s="108"/>
      <c r="AL96" s="108"/>
      <c r="AM96" s="108"/>
      <c r="AN96" s="108"/>
      <c r="AO96" s="108"/>
      <c r="AP96" s="108"/>
      <c r="AQ96" s="108"/>
      <c r="AR96" s="108"/>
      <c r="AS96" s="108"/>
      <c r="AT96" s="108"/>
      <c r="AU96" s="108"/>
      <c r="AV96" s="108"/>
      <c r="AW96" s="108"/>
      <c r="AX96" s="108"/>
      <c r="AY96" s="108"/>
      <c r="AZ96" s="108"/>
      <c r="BA96" s="108"/>
      <c r="BB96" s="108"/>
      <c r="BC96" s="108"/>
      <c r="BD96" s="108"/>
      <c r="BE96" s="108"/>
      <c r="BF96" s="108"/>
      <c r="BG96" s="108"/>
      <c r="BH96" s="108"/>
      <c r="BI96" s="108"/>
      <c r="BJ96" s="108"/>
      <c r="BK96" s="108"/>
      <c r="BL96" s="108"/>
      <c r="BM96" s="108"/>
      <c r="BN96" s="108"/>
      <c r="BO96" s="108"/>
      <c r="BP96" s="108"/>
      <c r="BQ96" s="108"/>
      <c r="BR96" s="108"/>
      <c r="BS96" s="108"/>
      <c r="BT96" s="108"/>
      <c r="BU96" s="108"/>
      <c r="BV96" s="108"/>
      <c r="BW96" s="108"/>
      <c r="BX96" s="108"/>
      <c r="BY96" s="108"/>
      <c r="BZ96" s="108"/>
      <c r="CA96" s="108"/>
      <c r="CB96" s="108"/>
      <c r="CC96" s="108"/>
      <c r="CD96" s="108"/>
      <c r="CE96" s="108"/>
      <c r="CF96" s="108"/>
      <c r="CG96" s="108"/>
      <c r="CH96" s="108"/>
      <c r="CI96" s="108"/>
      <c r="CJ96" s="108"/>
      <c r="CK96" s="108"/>
      <c r="CL96" s="108"/>
      <c r="CM96" s="108"/>
      <c r="CN96" s="108"/>
      <c r="CO96" s="108"/>
      <c r="CP96" s="108"/>
      <c r="CQ96" s="108"/>
      <c r="CR96" s="108"/>
      <c r="CS96" s="108"/>
      <c r="CT96" s="108"/>
      <c r="CU96" s="108"/>
      <c r="CV96" s="108"/>
      <c r="CW96" s="108"/>
      <c r="CX96" s="108"/>
      <c r="CY96" s="108"/>
      <c r="CZ96" s="108"/>
      <c r="DA96" s="108"/>
      <c r="DB96" s="108"/>
      <c r="DC96" s="108"/>
      <c r="DD96" s="108"/>
      <c r="DE96" s="108"/>
      <c r="DF96" s="108"/>
      <c r="DG96" s="108"/>
      <c r="DH96" s="108"/>
      <c r="DI96" s="108"/>
      <c r="DJ96" s="108"/>
      <c r="DK96" s="108"/>
      <c r="DL96" s="108"/>
      <c r="DM96" s="108"/>
      <c r="DN96" s="108"/>
      <c r="DO96" s="108"/>
      <c r="DP96" s="108"/>
      <c r="DQ96" s="108"/>
      <c r="DR96" s="108"/>
      <c r="DS96" s="108"/>
      <c r="DT96" s="108"/>
      <c r="DU96" s="108"/>
      <c r="DV96" s="108"/>
      <c r="DW96" s="108"/>
      <c r="DX96" s="108"/>
      <c r="DY96" s="108"/>
      <c r="DZ96" s="108"/>
      <c r="EA96" s="108"/>
      <c r="EB96" s="108"/>
      <c r="EC96" s="108"/>
      <c r="ED96" s="108"/>
      <c r="EE96" s="108"/>
      <c r="EF96" s="108"/>
      <c r="EG96" s="108"/>
      <c r="EH96" s="108"/>
      <c r="EI96" s="108"/>
      <c r="EJ96" s="108"/>
      <c r="EK96" s="108"/>
      <c r="EL96" s="108"/>
      <c r="EM96" s="108"/>
      <c r="EN96" s="108"/>
      <c r="EO96" s="108"/>
      <c r="EP96" s="108"/>
      <c r="EQ96" s="108"/>
      <c r="ER96" s="108"/>
      <c r="ES96" s="108"/>
      <c r="ET96" s="108"/>
      <c r="EU96" s="108"/>
      <c r="EV96" s="108"/>
      <c r="EW96" s="108"/>
      <c r="EX96" s="108"/>
      <c r="EY96" s="108"/>
      <c r="EZ96" s="108"/>
      <c r="FA96" s="108"/>
      <c r="FB96" s="108"/>
      <c r="FC96" s="108"/>
      <c r="FD96" s="108"/>
      <c r="FE96" s="108"/>
      <c r="FF96" s="108"/>
      <c r="FG96" s="108"/>
      <c r="FH96" s="108"/>
      <c r="FI96" s="108"/>
      <c r="FJ96" s="108"/>
      <c r="FK96" s="108"/>
      <c r="FL96" s="108"/>
      <c r="FM96" s="108"/>
      <c r="FN96" s="108"/>
      <c r="FO96" s="108"/>
      <c r="FP96" s="108"/>
      <c r="FQ96" s="108"/>
      <c r="FR96" s="108"/>
      <c r="FS96" s="108"/>
      <c r="FT96" s="108"/>
      <c r="FU96" s="108"/>
      <c r="FV96" s="108"/>
      <c r="FW96" s="108"/>
      <c r="FX96" s="108"/>
      <c r="FY96" s="108"/>
      <c r="FZ96" s="108"/>
      <c r="GA96" s="108"/>
      <c r="GB96" s="108"/>
      <c r="GC96" s="108"/>
      <c r="GD96" s="108"/>
      <c r="GE96" s="108"/>
      <c r="GF96" s="108"/>
      <c r="GG96" s="108"/>
      <c r="GH96" s="108"/>
      <c r="GI96" s="108"/>
      <c r="GJ96" s="108"/>
      <c r="GK96" s="108"/>
      <c r="GL96" s="108"/>
      <c r="GM96" s="108"/>
      <c r="GN96" s="108"/>
      <c r="GO96" s="108"/>
      <c r="GP96" s="108"/>
      <c r="GQ96" s="108"/>
      <c r="GR96" s="108"/>
      <c r="GS96" s="108"/>
      <c r="GT96" s="108"/>
      <c r="GU96" s="108"/>
      <c r="GV96" s="108"/>
      <c r="GW96" s="108"/>
      <c r="GX96" s="108"/>
      <c r="GY96" s="108"/>
      <c r="GZ96" s="108"/>
      <c r="HA96" s="108"/>
      <c r="HB96" s="108"/>
      <c r="HC96" s="108"/>
      <c r="HD96" s="108"/>
      <c r="HE96" s="108"/>
      <c r="HF96" s="108"/>
      <c r="HG96" s="108"/>
      <c r="HH96" s="108"/>
      <c r="HI96" s="108"/>
      <c r="HJ96" s="108"/>
      <c r="HK96" s="108"/>
      <c r="HL96" s="108"/>
      <c r="HM96" s="108"/>
      <c r="HN96" s="108"/>
      <c r="HO96" s="108"/>
      <c r="HP96" s="108"/>
      <c r="HQ96" s="108"/>
      <c r="HR96" s="108"/>
      <c r="HS96" s="108"/>
      <c r="HT96" s="108"/>
      <c r="HU96" s="108"/>
      <c r="HV96" s="108"/>
      <c r="HW96" s="108"/>
      <c r="HX96" s="108"/>
      <c r="HY96" s="108"/>
      <c r="HZ96" s="108"/>
      <c r="IA96" s="108"/>
      <c r="IB96" s="108"/>
      <c r="IC96" s="108"/>
      <c r="ID96" s="108"/>
      <c r="IE96" s="108"/>
      <c r="IF96" s="108"/>
      <c r="IG96" s="108"/>
      <c r="IH96" s="108"/>
      <c r="II96" s="108"/>
      <c r="IJ96" s="108"/>
      <c r="IK96" s="108"/>
      <c r="IL96" s="108"/>
      <c r="IM96" s="108"/>
      <c r="IN96" s="108"/>
      <c r="IO96" s="108"/>
      <c r="IP96" s="108"/>
      <c r="IQ96"/>
      <c r="IR96"/>
      <c r="IS96"/>
      <c r="IT96"/>
      <c r="IU96"/>
      <c r="IV96"/>
    </row>
    <row r="97" spans="1:256" ht="24">
      <c r="A97" s="1" t="s">
        <v>1193</v>
      </c>
      <c r="B97" s="1" t="s">
        <v>1091</v>
      </c>
      <c r="C97" s="1" t="s">
        <v>1112</v>
      </c>
      <c r="D97" s="12" t="s">
        <v>1194</v>
      </c>
      <c r="E97" s="2">
        <v>23</v>
      </c>
      <c r="F97" s="3" t="str">
        <f>VLOOKUP(E97,SCELTACONTRAENTE!$A$1:$B$18,2,FALSE)</f>
        <v>23-AFFIDAMENTO IN ECONOMIA - AFFIDAMENTO DIRETTO</v>
      </c>
      <c r="G97" s="4">
        <v>549</v>
      </c>
      <c r="H97" s="5">
        <v>42276</v>
      </c>
      <c r="I97" s="5">
        <v>42296</v>
      </c>
      <c r="J97" s="28" t="s">
        <v>1195</v>
      </c>
      <c r="K97" s="136"/>
      <c r="L97" s="108"/>
      <c r="M97" s="108"/>
      <c r="N97" s="108"/>
      <c r="O97" s="108"/>
      <c r="P97" s="108"/>
      <c r="Q97" s="108"/>
      <c r="R97" s="108"/>
      <c r="S97" s="108"/>
      <c r="T97" s="108"/>
      <c r="U97" s="108"/>
      <c r="V97" s="108"/>
      <c r="W97" s="108"/>
      <c r="X97" s="108"/>
      <c r="Y97" s="108"/>
      <c r="Z97" s="108"/>
      <c r="AA97" s="108"/>
      <c r="AB97" s="108"/>
      <c r="AC97" s="108"/>
      <c r="AD97" s="108"/>
      <c r="AE97" s="108"/>
      <c r="AF97" s="108"/>
      <c r="AG97" s="108"/>
      <c r="AH97" s="108"/>
      <c r="AI97" s="108"/>
      <c r="AJ97" s="108"/>
      <c r="AK97" s="108"/>
      <c r="AL97" s="108"/>
      <c r="AM97" s="108"/>
      <c r="AN97" s="108"/>
      <c r="AO97" s="108"/>
      <c r="AP97" s="108"/>
      <c r="AQ97" s="108"/>
      <c r="AR97" s="108"/>
      <c r="AS97" s="108"/>
      <c r="AT97" s="108"/>
      <c r="AU97" s="108"/>
      <c r="AV97" s="108"/>
      <c r="AW97" s="108"/>
      <c r="AX97" s="108"/>
      <c r="AY97" s="108"/>
      <c r="AZ97" s="108"/>
      <c r="BA97" s="108"/>
      <c r="BB97" s="108"/>
      <c r="BC97" s="108"/>
      <c r="BD97" s="108"/>
      <c r="BE97" s="108"/>
      <c r="BF97" s="108"/>
      <c r="BG97" s="108"/>
      <c r="BH97" s="108"/>
      <c r="BI97" s="108"/>
      <c r="BJ97" s="108"/>
      <c r="BK97" s="108"/>
      <c r="BL97" s="108"/>
      <c r="BM97" s="108"/>
      <c r="BN97" s="108"/>
      <c r="BO97" s="108"/>
      <c r="BP97" s="108"/>
      <c r="BQ97" s="108"/>
      <c r="BR97" s="108"/>
      <c r="BS97" s="108"/>
      <c r="BT97" s="108"/>
      <c r="BU97" s="108"/>
      <c r="BV97" s="108"/>
      <c r="BW97" s="108"/>
      <c r="BX97" s="108"/>
      <c r="BY97" s="108"/>
      <c r="BZ97" s="108"/>
      <c r="CA97" s="108"/>
      <c r="CB97" s="108"/>
      <c r="CC97" s="108"/>
      <c r="CD97" s="108"/>
      <c r="CE97" s="108"/>
      <c r="CF97" s="108"/>
      <c r="CG97" s="108"/>
      <c r="CH97" s="108"/>
      <c r="CI97" s="108"/>
      <c r="CJ97" s="108"/>
      <c r="CK97" s="108"/>
      <c r="CL97" s="108"/>
      <c r="CM97" s="108"/>
      <c r="CN97" s="108"/>
      <c r="CO97" s="108"/>
      <c r="CP97" s="108"/>
      <c r="CQ97" s="108"/>
      <c r="CR97" s="108"/>
      <c r="CS97" s="108"/>
      <c r="CT97" s="108"/>
      <c r="CU97" s="108"/>
      <c r="CV97" s="108"/>
      <c r="CW97" s="108"/>
      <c r="CX97" s="108"/>
      <c r="CY97" s="108"/>
      <c r="CZ97" s="108"/>
      <c r="DA97" s="108"/>
      <c r="DB97" s="108"/>
      <c r="DC97" s="108"/>
      <c r="DD97" s="108"/>
      <c r="DE97" s="108"/>
      <c r="DF97" s="108"/>
      <c r="DG97" s="108"/>
      <c r="DH97" s="108"/>
      <c r="DI97" s="108"/>
      <c r="DJ97" s="108"/>
      <c r="DK97" s="108"/>
      <c r="DL97" s="108"/>
      <c r="DM97" s="108"/>
      <c r="DN97" s="108"/>
      <c r="DO97" s="108"/>
      <c r="DP97" s="108"/>
      <c r="DQ97" s="108"/>
      <c r="DR97" s="108"/>
      <c r="DS97" s="108"/>
      <c r="DT97" s="108"/>
      <c r="DU97" s="108"/>
      <c r="DV97" s="108"/>
      <c r="DW97" s="108"/>
      <c r="DX97" s="108"/>
      <c r="DY97" s="108"/>
      <c r="DZ97" s="108"/>
      <c r="EA97" s="108"/>
      <c r="EB97" s="108"/>
      <c r="EC97" s="108"/>
      <c r="ED97" s="108"/>
      <c r="EE97" s="108"/>
      <c r="EF97" s="108"/>
      <c r="EG97" s="108"/>
      <c r="EH97" s="108"/>
      <c r="EI97" s="108"/>
      <c r="EJ97" s="108"/>
      <c r="EK97" s="108"/>
      <c r="EL97" s="108"/>
      <c r="EM97" s="108"/>
      <c r="EN97" s="108"/>
      <c r="EO97" s="108"/>
      <c r="EP97" s="108"/>
      <c r="EQ97" s="108"/>
      <c r="ER97" s="108"/>
      <c r="ES97" s="108"/>
      <c r="ET97" s="108"/>
      <c r="EU97" s="108"/>
      <c r="EV97" s="108"/>
      <c r="EW97" s="108"/>
      <c r="EX97" s="108"/>
      <c r="EY97" s="108"/>
      <c r="EZ97" s="108"/>
      <c r="FA97" s="108"/>
      <c r="FB97" s="108"/>
      <c r="FC97" s="108"/>
      <c r="FD97" s="108"/>
      <c r="FE97" s="108"/>
      <c r="FF97" s="108"/>
      <c r="FG97" s="108"/>
      <c r="FH97" s="108"/>
      <c r="FI97" s="108"/>
      <c r="FJ97" s="108"/>
      <c r="FK97" s="108"/>
      <c r="FL97" s="108"/>
      <c r="FM97" s="108"/>
      <c r="FN97" s="108"/>
      <c r="FO97" s="108"/>
      <c r="FP97" s="108"/>
      <c r="FQ97" s="108"/>
      <c r="FR97" s="108"/>
      <c r="FS97" s="108"/>
      <c r="FT97" s="108"/>
      <c r="FU97" s="108"/>
      <c r="FV97" s="108"/>
      <c r="FW97" s="108"/>
      <c r="FX97" s="108"/>
      <c r="FY97" s="108"/>
      <c r="FZ97" s="108"/>
      <c r="GA97" s="108"/>
      <c r="GB97" s="108"/>
      <c r="GC97" s="108"/>
      <c r="GD97" s="108"/>
      <c r="GE97" s="108"/>
      <c r="GF97" s="108"/>
      <c r="GG97" s="108"/>
      <c r="GH97" s="108"/>
      <c r="GI97" s="108"/>
      <c r="GJ97" s="108"/>
      <c r="GK97" s="108"/>
      <c r="GL97" s="108"/>
      <c r="GM97" s="108"/>
      <c r="GN97" s="108"/>
      <c r="GO97" s="108"/>
      <c r="GP97" s="108"/>
      <c r="GQ97" s="108"/>
      <c r="GR97" s="108"/>
      <c r="GS97" s="108"/>
      <c r="GT97" s="108"/>
      <c r="GU97" s="108"/>
      <c r="GV97" s="108"/>
      <c r="GW97" s="108"/>
      <c r="GX97" s="108"/>
      <c r="GY97" s="108"/>
      <c r="GZ97" s="108"/>
      <c r="HA97" s="108"/>
      <c r="HB97" s="108"/>
      <c r="HC97" s="108"/>
      <c r="HD97" s="108"/>
      <c r="HE97" s="108"/>
      <c r="HF97" s="108"/>
      <c r="HG97" s="108"/>
      <c r="HH97" s="108"/>
      <c r="HI97" s="108"/>
      <c r="HJ97" s="108"/>
      <c r="HK97" s="108"/>
      <c r="HL97" s="108"/>
      <c r="HM97" s="108"/>
      <c r="HN97" s="108"/>
      <c r="HO97" s="108"/>
      <c r="HP97" s="108"/>
      <c r="HQ97" s="108"/>
      <c r="HR97" s="108"/>
      <c r="HS97" s="108"/>
      <c r="HT97" s="108"/>
      <c r="HU97" s="108"/>
      <c r="HV97" s="108"/>
      <c r="HW97" s="108"/>
      <c r="HX97" s="108"/>
      <c r="HY97" s="108"/>
      <c r="HZ97" s="108"/>
      <c r="IA97" s="108"/>
      <c r="IB97" s="108"/>
      <c r="IC97" s="108"/>
      <c r="ID97" s="108"/>
      <c r="IE97" s="108"/>
      <c r="IF97" s="108"/>
      <c r="IG97" s="108"/>
      <c r="IH97" s="108"/>
      <c r="II97" s="108"/>
      <c r="IJ97" s="108"/>
      <c r="IK97" s="108"/>
      <c r="IL97" s="108"/>
      <c r="IM97" s="108"/>
      <c r="IN97" s="108"/>
      <c r="IO97" s="108"/>
      <c r="IP97" s="108"/>
      <c r="IQ97"/>
      <c r="IR97"/>
      <c r="IS97"/>
      <c r="IT97"/>
      <c r="IU97"/>
      <c r="IV97"/>
    </row>
    <row r="98" spans="1:256" ht="24">
      <c r="A98" s="1" t="s">
        <v>1196</v>
      </c>
      <c r="B98" s="1" t="s">
        <v>1091</v>
      </c>
      <c r="C98" s="1" t="s">
        <v>1112</v>
      </c>
      <c r="D98" s="12" t="s">
        <v>1191</v>
      </c>
      <c r="E98" s="2">
        <v>23</v>
      </c>
      <c r="F98" s="3" t="str">
        <f>VLOOKUP(E98,SCELTACONTRAENTE!$A$1:$B$18,2,FALSE)</f>
        <v>23-AFFIDAMENTO IN ECONOMIA - AFFIDAMENTO DIRETTO</v>
      </c>
      <c r="G98" s="4">
        <v>796</v>
      </c>
      <c r="H98" s="5">
        <v>42074</v>
      </c>
      <c r="I98" s="5">
        <v>42076</v>
      </c>
      <c r="J98" s="28" t="s">
        <v>1197</v>
      </c>
      <c r="K98" s="136"/>
      <c r="L98" s="108"/>
      <c r="M98" s="108"/>
      <c r="N98" s="108"/>
      <c r="O98" s="108"/>
      <c r="P98" s="108"/>
      <c r="Q98" s="108"/>
      <c r="R98" s="108"/>
      <c r="S98" s="108"/>
      <c r="T98" s="108"/>
      <c r="U98" s="108"/>
      <c r="V98" s="108"/>
      <c r="W98" s="108"/>
      <c r="X98" s="108"/>
      <c r="Y98" s="108"/>
      <c r="Z98" s="108"/>
      <c r="AA98" s="108"/>
      <c r="AB98" s="108"/>
      <c r="AC98" s="108"/>
      <c r="AD98" s="108"/>
      <c r="AE98" s="108"/>
      <c r="AF98" s="108"/>
      <c r="AG98" s="108"/>
      <c r="AH98" s="108"/>
      <c r="AI98" s="108"/>
      <c r="AJ98" s="108"/>
      <c r="AK98" s="108"/>
      <c r="AL98" s="108"/>
      <c r="AM98" s="108"/>
      <c r="AN98" s="108"/>
      <c r="AO98" s="108"/>
      <c r="AP98" s="108"/>
      <c r="AQ98" s="108"/>
      <c r="AR98" s="108"/>
      <c r="AS98" s="108"/>
      <c r="AT98" s="108"/>
      <c r="AU98" s="108"/>
      <c r="AV98" s="108"/>
      <c r="AW98" s="108"/>
      <c r="AX98" s="108"/>
      <c r="AY98" s="108"/>
      <c r="AZ98" s="108"/>
      <c r="BA98" s="108"/>
      <c r="BB98" s="108"/>
      <c r="BC98" s="108"/>
      <c r="BD98" s="108"/>
      <c r="BE98" s="108"/>
      <c r="BF98" s="108"/>
      <c r="BG98" s="108"/>
      <c r="BH98" s="108"/>
      <c r="BI98" s="108"/>
      <c r="BJ98" s="108"/>
      <c r="BK98" s="108"/>
      <c r="BL98" s="108"/>
      <c r="BM98" s="108"/>
      <c r="BN98" s="108"/>
      <c r="BO98" s="108"/>
      <c r="BP98" s="108"/>
      <c r="BQ98" s="108"/>
      <c r="BR98" s="108"/>
      <c r="BS98" s="108"/>
      <c r="BT98" s="108"/>
      <c r="BU98" s="108"/>
      <c r="BV98" s="108"/>
      <c r="BW98" s="108"/>
      <c r="BX98" s="108"/>
      <c r="BY98" s="108"/>
      <c r="BZ98" s="108"/>
      <c r="CA98" s="108"/>
      <c r="CB98" s="108"/>
      <c r="CC98" s="108"/>
      <c r="CD98" s="108"/>
      <c r="CE98" s="108"/>
      <c r="CF98" s="108"/>
      <c r="CG98" s="108"/>
      <c r="CH98" s="108"/>
      <c r="CI98" s="108"/>
      <c r="CJ98" s="108"/>
      <c r="CK98" s="108"/>
      <c r="CL98" s="108"/>
      <c r="CM98" s="108"/>
      <c r="CN98" s="108"/>
      <c r="CO98" s="108"/>
      <c r="CP98" s="108"/>
      <c r="CQ98" s="108"/>
      <c r="CR98" s="108"/>
      <c r="CS98" s="108"/>
      <c r="CT98" s="108"/>
      <c r="CU98" s="108"/>
      <c r="CV98" s="108"/>
      <c r="CW98" s="108"/>
      <c r="CX98" s="108"/>
      <c r="CY98" s="108"/>
      <c r="CZ98" s="108"/>
      <c r="DA98" s="108"/>
      <c r="DB98" s="108"/>
      <c r="DC98" s="108"/>
      <c r="DD98" s="108"/>
      <c r="DE98" s="108"/>
      <c r="DF98" s="108"/>
      <c r="DG98" s="108"/>
      <c r="DH98" s="108"/>
      <c r="DI98" s="108"/>
      <c r="DJ98" s="108"/>
      <c r="DK98" s="108"/>
      <c r="DL98" s="108"/>
      <c r="DM98" s="108"/>
      <c r="DN98" s="108"/>
      <c r="DO98" s="108"/>
      <c r="DP98" s="108"/>
      <c r="DQ98" s="108"/>
      <c r="DR98" s="108"/>
      <c r="DS98" s="108"/>
      <c r="DT98" s="108"/>
      <c r="DU98" s="108"/>
      <c r="DV98" s="108"/>
      <c r="DW98" s="108"/>
      <c r="DX98" s="108"/>
      <c r="DY98" s="108"/>
      <c r="DZ98" s="108"/>
      <c r="EA98" s="108"/>
      <c r="EB98" s="108"/>
      <c r="EC98" s="108"/>
      <c r="ED98" s="108"/>
      <c r="EE98" s="108"/>
      <c r="EF98" s="108"/>
      <c r="EG98" s="108"/>
      <c r="EH98" s="108"/>
      <c r="EI98" s="108"/>
      <c r="EJ98" s="108"/>
      <c r="EK98" s="108"/>
      <c r="EL98" s="108"/>
      <c r="EM98" s="108"/>
      <c r="EN98" s="108"/>
      <c r="EO98" s="108"/>
      <c r="EP98" s="108"/>
      <c r="EQ98" s="108"/>
      <c r="ER98" s="108"/>
      <c r="ES98" s="108"/>
      <c r="ET98" s="108"/>
      <c r="EU98" s="108"/>
      <c r="EV98" s="108"/>
      <c r="EW98" s="108"/>
      <c r="EX98" s="108"/>
      <c r="EY98" s="108"/>
      <c r="EZ98" s="108"/>
      <c r="FA98" s="108"/>
      <c r="FB98" s="108"/>
      <c r="FC98" s="108"/>
      <c r="FD98" s="108"/>
      <c r="FE98" s="108"/>
      <c r="FF98" s="108"/>
      <c r="FG98" s="108"/>
      <c r="FH98" s="108"/>
      <c r="FI98" s="108"/>
      <c r="FJ98" s="108"/>
      <c r="FK98" s="108"/>
      <c r="FL98" s="108"/>
      <c r="FM98" s="108"/>
      <c r="FN98" s="108"/>
      <c r="FO98" s="108"/>
      <c r="FP98" s="108"/>
      <c r="FQ98" s="108"/>
      <c r="FR98" s="108"/>
      <c r="FS98" s="108"/>
      <c r="FT98" s="108"/>
      <c r="FU98" s="108"/>
      <c r="FV98" s="108"/>
      <c r="FW98" s="108"/>
      <c r="FX98" s="108"/>
      <c r="FY98" s="108"/>
      <c r="FZ98" s="108"/>
      <c r="GA98" s="108"/>
      <c r="GB98" s="108"/>
      <c r="GC98" s="108"/>
      <c r="GD98" s="108"/>
      <c r="GE98" s="108"/>
      <c r="GF98" s="108"/>
      <c r="GG98" s="108"/>
      <c r="GH98" s="108"/>
      <c r="GI98" s="108"/>
      <c r="GJ98" s="108"/>
      <c r="GK98" s="108"/>
      <c r="GL98" s="108"/>
      <c r="GM98" s="108"/>
      <c r="GN98" s="108"/>
      <c r="GO98" s="108"/>
      <c r="GP98" s="108"/>
      <c r="GQ98" s="108"/>
      <c r="GR98" s="108"/>
      <c r="GS98" s="108"/>
      <c r="GT98" s="108"/>
      <c r="GU98" s="108"/>
      <c r="GV98" s="108"/>
      <c r="GW98" s="108"/>
      <c r="GX98" s="108"/>
      <c r="GY98" s="108"/>
      <c r="GZ98" s="108"/>
      <c r="HA98" s="108"/>
      <c r="HB98" s="108"/>
      <c r="HC98" s="108"/>
      <c r="HD98" s="108"/>
      <c r="HE98" s="108"/>
      <c r="HF98" s="108"/>
      <c r="HG98" s="108"/>
      <c r="HH98" s="108"/>
      <c r="HI98" s="108"/>
      <c r="HJ98" s="108"/>
      <c r="HK98" s="108"/>
      <c r="HL98" s="108"/>
      <c r="HM98" s="108"/>
      <c r="HN98" s="108"/>
      <c r="HO98" s="108"/>
      <c r="HP98" s="108"/>
      <c r="HQ98" s="108"/>
      <c r="HR98" s="108"/>
      <c r="HS98" s="108"/>
      <c r="HT98" s="108"/>
      <c r="HU98" s="108"/>
      <c r="HV98" s="108"/>
      <c r="HW98" s="108"/>
      <c r="HX98" s="108"/>
      <c r="HY98" s="108"/>
      <c r="HZ98" s="108"/>
      <c r="IA98" s="108"/>
      <c r="IB98" s="108"/>
      <c r="IC98" s="108"/>
      <c r="ID98" s="108"/>
      <c r="IE98" s="108"/>
      <c r="IF98" s="108"/>
      <c r="IG98" s="108"/>
      <c r="IH98" s="108"/>
      <c r="II98" s="108"/>
      <c r="IJ98" s="108"/>
      <c r="IK98" s="108"/>
      <c r="IL98" s="108"/>
      <c r="IM98" s="108"/>
      <c r="IN98" s="108"/>
      <c r="IO98" s="108"/>
      <c r="IP98" s="108"/>
      <c r="IQ98"/>
      <c r="IR98"/>
      <c r="IS98"/>
      <c r="IT98"/>
      <c r="IU98"/>
      <c r="IV98"/>
    </row>
    <row r="99" spans="1:256" ht="24">
      <c r="A99" s="1" t="s">
        <v>1198</v>
      </c>
      <c r="B99" s="1" t="s">
        <v>1091</v>
      </c>
      <c r="C99" s="1" t="s">
        <v>1112</v>
      </c>
      <c r="D99" s="11" t="s">
        <v>1191</v>
      </c>
      <c r="E99" s="2">
        <v>23</v>
      </c>
      <c r="F99" s="3" t="str">
        <f>VLOOKUP(E99,SCELTACONTRAENTE!$A$1:$B$18,2,FALSE)</f>
        <v>23-AFFIDAMENTO IN ECONOMIA - AFFIDAMENTO DIRETTO</v>
      </c>
      <c r="G99" s="4">
        <v>939.4</v>
      </c>
      <c r="H99" s="5">
        <v>42276</v>
      </c>
      <c r="I99" s="5">
        <v>42296</v>
      </c>
      <c r="J99" s="28" t="s">
        <v>1199</v>
      </c>
      <c r="K99" s="136"/>
      <c r="L99" s="108"/>
      <c r="M99" s="108"/>
      <c r="N99" s="108"/>
      <c r="O99" s="108"/>
      <c r="P99" s="108"/>
      <c r="Q99" s="108"/>
      <c r="R99" s="108"/>
      <c r="S99" s="108"/>
      <c r="T99" s="108"/>
      <c r="U99" s="108"/>
      <c r="V99" s="108"/>
      <c r="W99" s="108"/>
      <c r="X99" s="108"/>
      <c r="Y99" s="108"/>
      <c r="Z99" s="108"/>
      <c r="AA99" s="108"/>
      <c r="AB99" s="108"/>
      <c r="AC99" s="108"/>
      <c r="AD99" s="108"/>
      <c r="AE99" s="108"/>
      <c r="AF99" s="108"/>
      <c r="AG99" s="108"/>
      <c r="AH99" s="108"/>
      <c r="AI99" s="108"/>
      <c r="AJ99" s="108"/>
      <c r="AK99" s="108"/>
      <c r="AL99" s="108"/>
      <c r="AM99" s="108"/>
      <c r="AN99" s="108"/>
      <c r="AO99" s="108"/>
      <c r="AP99" s="108"/>
      <c r="AQ99" s="108"/>
      <c r="AR99" s="108"/>
      <c r="AS99" s="108"/>
      <c r="AT99" s="108"/>
      <c r="AU99" s="108"/>
      <c r="AV99" s="108"/>
      <c r="AW99" s="108"/>
      <c r="AX99" s="108"/>
      <c r="AY99" s="108"/>
      <c r="AZ99" s="108"/>
      <c r="BA99" s="108"/>
      <c r="BB99" s="108"/>
      <c r="BC99" s="108"/>
      <c r="BD99" s="108"/>
      <c r="BE99" s="108"/>
      <c r="BF99" s="108"/>
      <c r="BG99" s="108"/>
      <c r="BH99" s="108"/>
      <c r="BI99" s="108"/>
      <c r="BJ99" s="108"/>
      <c r="BK99" s="108"/>
      <c r="BL99" s="108"/>
      <c r="BM99" s="108"/>
      <c r="BN99" s="108"/>
      <c r="BO99" s="108"/>
      <c r="BP99" s="108"/>
      <c r="BQ99" s="108"/>
      <c r="BR99" s="108"/>
      <c r="BS99" s="108"/>
      <c r="BT99" s="108"/>
      <c r="BU99" s="108"/>
      <c r="BV99" s="108"/>
      <c r="BW99" s="108"/>
      <c r="BX99" s="108"/>
      <c r="BY99" s="108"/>
      <c r="BZ99" s="108"/>
      <c r="CA99" s="108"/>
      <c r="CB99" s="108"/>
      <c r="CC99" s="108"/>
      <c r="CD99" s="108"/>
      <c r="CE99" s="108"/>
      <c r="CF99" s="108"/>
      <c r="CG99" s="108"/>
      <c r="CH99" s="108"/>
      <c r="CI99" s="108"/>
      <c r="CJ99" s="108"/>
      <c r="CK99" s="108"/>
      <c r="CL99" s="108"/>
      <c r="CM99" s="108"/>
      <c r="CN99" s="108"/>
      <c r="CO99" s="108"/>
      <c r="CP99" s="108"/>
      <c r="CQ99" s="108"/>
      <c r="CR99" s="108"/>
      <c r="CS99" s="108"/>
      <c r="CT99" s="108"/>
      <c r="CU99" s="108"/>
      <c r="CV99" s="108"/>
      <c r="CW99" s="108"/>
      <c r="CX99" s="108"/>
      <c r="CY99" s="108"/>
      <c r="CZ99" s="108"/>
      <c r="DA99" s="108"/>
      <c r="DB99" s="108"/>
      <c r="DC99" s="108"/>
      <c r="DD99" s="108"/>
      <c r="DE99" s="108"/>
      <c r="DF99" s="108"/>
      <c r="DG99" s="108"/>
      <c r="DH99" s="108"/>
      <c r="DI99" s="108"/>
      <c r="DJ99" s="108"/>
      <c r="DK99" s="108"/>
      <c r="DL99" s="108"/>
      <c r="DM99" s="108"/>
      <c r="DN99" s="108"/>
      <c r="DO99" s="108"/>
      <c r="DP99" s="108"/>
      <c r="DQ99" s="108"/>
      <c r="DR99" s="108"/>
      <c r="DS99" s="108"/>
      <c r="DT99" s="108"/>
      <c r="DU99" s="108"/>
      <c r="DV99" s="108"/>
      <c r="DW99" s="108"/>
      <c r="DX99" s="108"/>
      <c r="DY99" s="108"/>
      <c r="DZ99" s="108"/>
      <c r="EA99" s="108"/>
      <c r="EB99" s="108"/>
      <c r="EC99" s="108"/>
      <c r="ED99" s="108"/>
      <c r="EE99" s="108"/>
      <c r="EF99" s="108"/>
      <c r="EG99" s="108"/>
      <c r="EH99" s="108"/>
      <c r="EI99" s="108"/>
      <c r="EJ99" s="108"/>
      <c r="EK99" s="108"/>
      <c r="EL99" s="108"/>
      <c r="EM99" s="108"/>
      <c r="EN99" s="108"/>
      <c r="EO99" s="108"/>
      <c r="EP99" s="108"/>
      <c r="EQ99" s="108"/>
      <c r="ER99" s="108"/>
      <c r="ES99" s="108"/>
      <c r="ET99" s="108"/>
      <c r="EU99" s="108"/>
      <c r="EV99" s="108"/>
      <c r="EW99" s="108"/>
      <c r="EX99" s="108"/>
      <c r="EY99" s="108"/>
      <c r="EZ99" s="108"/>
      <c r="FA99" s="108"/>
      <c r="FB99" s="108"/>
      <c r="FC99" s="108"/>
      <c r="FD99" s="108"/>
      <c r="FE99" s="108"/>
      <c r="FF99" s="108"/>
      <c r="FG99" s="108"/>
      <c r="FH99" s="108"/>
      <c r="FI99" s="108"/>
      <c r="FJ99" s="108"/>
      <c r="FK99" s="108"/>
      <c r="FL99" s="108"/>
      <c r="FM99" s="108"/>
      <c r="FN99" s="108"/>
      <c r="FO99" s="108"/>
      <c r="FP99" s="108"/>
      <c r="FQ99" s="108"/>
      <c r="FR99" s="108"/>
      <c r="FS99" s="108"/>
      <c r="FT99" s="108"/>
      <c r="FU99" s="108"/>
      <c r="FV99" s="108"/>
      <c r="FW99" s="108"/>
      <c r="FX99" s="108"/>
      <c r="FY99" s="108"/>
      <c r="FZ99" s="108"/>
      <c r="GA99" s="108"/>
      <c r="GB99" s="108"/>
      <c r="GC99" s="108"/>
      <c r="GD99" s="108"/>
      <c r="GE99" s="108"/>
      <c r="GF99" s="108"/>
      <c r="GG99" s="108"/>
      <c r="GH99" s="108"/>
      <c r="GI99" s="108"/>
      <c r="GJ99" s="108"/>
      <c r="GK99" s="108"/>
      <c r="GL99" s="108"/>
      <c r="GM99" s="108"/>
      <c r="GN99" s="108"/>
      <c r="GO99" s="108"/>
      <c r="GP99" s="108"/>
      <c r="GQ99" s="108"/>
      <c r="GR99" s="108"/>
      <c r="GS99" s="108"/>
      <c r="GT99" s="108"/>
      <c r="GU99" s="108"/>
      <c r="GV99" s="108"/>
      <c r="GW99" s="108"/>
      <c r="GX99" s="108"/>
      <c r="GY99" s="108"/>
      <c r="GZ99" s="108"/>
      <c r="HA99" s="108"/>
      <c r="HB99" s="108"/>
      <c r="HC99" s="108"/>
      <c r="HD99" s="108"/>
      <c r="HE99" s="108"/>
      <c r="HF99" s="108"/>
      <c r="HG99" s="108"/>
      <c r="HH99" s="108"/>
      <c r="HI99" s="108"/>
      <c r="HJ99" s="108"/>
      <c r="HK99" s="108"/>
      <c r="HL99" s="108"/>
      <c r="HM99" s="108"/>
      <c r="HN99" s="108"/>
      <c r="HO99" s="108"/>
      <c r="HP99" s="108"/>
      <c r="HQ99" s="108"/>
      <c r="HR99" s="108"/>
      <c r="HS99" s="108"/>
      <c r="HT99" s="108"/>
      <c r="HU99" s="108"/>
      <c r="HV99" s="108"/>
      <c r="HW99" s="108"/>
      <c r="HX99" s="108"/>
      <c r="HY99" s="108"/>
      <c r="HZ99" s="108"/>
      <c r="IA99" s="108"/>
      <c r="IB99" s="108"/>
      <c r="IC99" s="108"/>
      <c r="ID99" s="108"/>
      <c r="IE99" s="108"/>
      <c r="IF99" s="108"/>
      <c r="IG99" s="108"/>
      <c r="IH99" s="108"/>
      <c r="II99" s="108"/>
      <c r="IJ99" s="108"/>
      <c r="IK99" s="108"/>
      <c r="IL99" s="108"/>
      <c r="IM99" s="108"/>
      <c r="IN99" s="108"/>
      <c r="IO99" s="108"/>
      <c r="IP99" s="108"/>
      <c r="IQ99"/>
      <c r="IR99"/>
      <c r="IS99"/>
      <c r="IT99"/>
      <c r="IU99"/>
      <c r="IV99"/>
    </row>
    <row r="100" spans="1:256" ht="24">
      <c r="A100" s="1" t="s">
        <v>1200</v>
      </c>
      <c r="B100" s="1" t="s">
        <v>1091</v>
      </c>
      <c r="C100" s="1" t="s">
        <v>1112</v>
      </c>
      <c r="D100" s="12" t="s">
        <v>1201</v>
      </c>
      <c r="E100" s="2">
        <v>23</v>
      </c>
      <c r="F100" s="3" t="str">
        <f>VLOOKUP(E100,SCELTACONTRAENTE!$A$1:$B$18,2,FALSE)</f>
        <v>23-AFFIDAMENTO IN ECONOMIA - AFFIDAMENTO DIRETTO</v>
      </c>
      <c r="G100" s="4">
        <v>259.98</v>
      </c>
      <c r="H100" s="5">
        <v>42307</v>
      </c>
      <c r="I100" s="5">
        <v>42338</v>
      </c>
      <c r="J100" s="28" t="s">
        <v>1202</v>
      </c>
      <c r="K100" s="136"/>
      <c r="L100" s="108"/>
      <c r="M100" s="108"/>
      <c r="N100" s="108"/>
      <c r="O100" s="108"/>
      <c r="P100" s="108"/>
      <c r="Q100" s="108"/>
      <c r="R100" s="108"/>
      <c r="S100" s="108"/>
      <c r="T100" s="108"/>
      <c r="U100" s="108"/>
      <c r="V100" s="108"/>
      <c r="W100" s="108"/>
      <c r="X100" s="108"/>
      <c r="Y100" s="108"/>
      <c r="Z100" s="108"/>
      <c r="AA100" s="108"/>
      <c r="AB100" s="108"/>
      <c r="AC100" s="108"/>
      <c r="AD100" s="108"/>
      <c r="AE100" s="108"/>
      <c r="AF100" s="108"/>
      <c r="AG100" s="108"/>
      <c r="AH100" s="108"/>
      <c r="AI100" s="108"/>
      <c r="AJ100" s="108"/>
      <c r="AK100" s="108"/>
      <c r="AL100" s="108"/>
      <c r="AM100" s="108"/>
      <c r="AN100" s="108"/>
      <c r="AO100" s="108"/>
      <c r="AP100" s="108"/>
      <c r="AQ100" s="108"/>
      <c r="AR100" s="108"/>
      <c r="AS100" s="108"/>
      <c r="AT100" s="108"/>
      <c r="AU100" s="108"/>
      <c r="AV100" s="108"/>
      <c r="AW100" s="108"/>
      <c r="AX100" s="108"/>
      <c r="AY100" s="108"/>
      <c r="AZ100" s="108"/>
      <c r="BA100" s="108"/>
      <c r="BB100" s="108"/>
      <c r="BC100" s="108"/>
      <c r="BD100" s="108"/>
      <c r="BE100" s="108"/>
      <c r="BF100" s="108"/>
      <c r="BG100" s="108"/>
      <c r="BH100" s="108"/>
      <c r="BI100" s="108"/>
      <c r="BJ100" s="108"/>
      <c r="BK100" s="108"/>
      <c r="BL100" s="108"/>
      <c r="BM100" s="108"/>
      <c r="BN100" s="108"/>
      <c r="BO100" s="108"/>
      <c r="BP100" s="108"/>
      <c r="BQ100" s="108"/>
      <c r="BR100" s="108"/>
      <c r="BS100" s="108"/>
      <c r="BT100" s="108"/>
      <c r="BU100" s="108"/>
      <c r="BV100" s="108"/>
      <c r="BW100" s="108"/>
      <c r="BX100" s="108"/>
      <c r="BY100" s="108"/>
      <c r="BZ100" s="108"/>
      <c r="CA100" s="108"/>
      <c r="CB100" s="108"/>
      <c r="CC100" s="108"/>
      <c r="CD100" s="108"/>
      <c r="CE100" s="108"/>
      <c r="CF100" s="108"/>
      <c r="CG100" s="108"/>
      <c r="CH100" s="108"/>
      <c r="CI100" s="108"/>
      <c r="CJ100" s="108"/>
      <c r="CK100" s="108"/>
      <c r="CL100" s="108"/>
      <c r="CM100" s="108"/>
      <c r="CN100" s="108"/>
      <c r="CO100" s="108"/>
      <c r="CP100" s="108"/>
      <c r="CQ100" s="108"/>
      <c r="CR100" s="108"/>
      <c r="CS100" s="108"/>
      <c r="CT100" s="108"/>
      <c r="CU100" s="108"/>
      <c r="CV100" s="108"/>
      <c r="CW100" s="108"/>
      <c r="CX100" s="108"/>
      <c r="CY100" s="108"/>
      <c r="CZ100" s="108"/>
      <c r="DA100" s="108"/>
      <c r="DB100" s="108"/>
      <c r="DC100" s="108"/>
      <c r="DD100" s="108"/>
      <c r="DE100" s="108"/>
      <c r="DF100" s="108"/>
      <c r="DG100" s="108"/>
      <c r="DH100" s="108"/>
      <c r="DI100" s="108"/>
      <c r="DJ100" s="108"/>
      <c r="DK100" s="108"/>
      <c r="DL100" s="108"/>
      <c r="DM100" s="108"/>
      <c r="DN100" s="108"/>
      <c r="DO100" s="108"/>
      <c r="DP100" s="108"/>
      <c r="DQ100" s="108"/>
      <c r="DR100" s="108"/>
      <c r="DS100" s="108"/>
      <c r="DT100" s="108"/>
      <c r="DU100" s="108"/>
      <c r="DV100" s="108"/>
      <c r="DW100" s="108"/>
      <c r="DX100" s="108"/>
      <c r="DY100" s="108"/>
      <c r="DZ100" s="108"/>
      <c r="EA100" s="108"/>
      <c r="EB100" s="108"/>
      <c r="EC100" s="108"/>
      <c r="ED100" s="108"/>
      <c r="EE100" s="108"/>
      <c r="EF100" s="108"/>
      <c r="EG100" s="108"/>
      <c r="EH100" s="108"/>
      <c r="EI100" s="108"/>
      <c r="EJ100" s="108"/>
      <c r="EK100" s="108"/>
      <c r="EL100" s="108"/>
      <c r="EM100" s="108"/>
      <c r="EN100" s="108"/>
      <c r="EO100" s="108"/>
      <c r="EP100" s="108"/>
      <c r="EQ100" s="108"/>
      <c r="ER100" s="108"/>
      <c r="ES100" s="108"/>
      <c r="ET100" s="108"/>
      <c r="EU100" s="108"/>
      <c r="EV100" s="108"/>
      <c r="EW100" s="108"/>
      <c r="EX100" s="108"/>
      <c r="EY100" s="108"/>
      <c r="EZ100" s="108"/>
      <c r="FA100" s="108"/>
      <c r="FB100" s="108"/>
      <c r="FC100" s="108"/>
      <c r="FD100" s="108"/>
      <c r="FE100" s="108"/>
      <c r="FF100" s="108"/>
      <c r="FG100" s="108"/>
      <c r="FH100" s="108"/>
      <c r="FI100" s="108"/>
      <c r="FJ100" s="108"/>
      <c r="FK100" s="108"/>
      <c r="FL100" s="108"/>
      <c r="FM100" s="108"/>
      <c r="FN100" s="108"/>
      <c r="FO100" s="108"/>
      <c r="FP100" s="108"/>
      <c r="FQ100" s="108"/>
      <c r="FR100" s="108"/>
      <c r="FS100" s="108"/>
      <c r="FT100" s="108"/>
      <c r="FU100" s="108"/>
      <c r="FV100" s="108"/>
      <c r="FW100" s="108"/>
      <c r="FX100" s="108"/>
      <c r="FY100" s="108"/>
      <c r="FZ100" s="108"/>
      <c r="GA100" s="108"/>
      <c r="GB100" s="108"/>
      <c r="GC100" s="108"/>
      <c r="GD100" s="108"/>
      <c r="GE100" s="108"/>
      <c r="GF100" s="108"/>
      <c r="GG100" s="108"/>
      <c r="GH100" s="108"/>
      <c r="GI100" s="108"/>
      <c r="GJ100" s="108"/>
      <c r="GK100" s="108"/>
      <c r="GL100" s="108"/>
      <c r="GM100" s="108"/>
      <c r="GN100" s="108"/>
      <c r="GO100" s="108"/>
      <c r="GP100" s="108"/>
      <c r="GQ100" s="108"/>
      <c r="GR100" s="108"/>
      <c r="GS100" s="108"/>
      <c r="GT100" s="108"/>
      <c r="GU100" s="108"/>
      <c r="GV100" s="108"/>
      <c r="GW100" s="108"/>
      <c r="GX100" s="108"/>
      <c r="GY100" s="108"/>
      <c r="GZ100" s="108"/>
      <c r="HA100" s="108"/>
      <c r="HB100" s="108"/>
      <c r="HC100" s="108"/>
      <c r="HD100" s="108"/>
      <c r="HE100" s="108"/>
      <c r="HF100" s="108"/>
      <c r="HG100" s="108"/>
      <c r="HH100" s="108"/>
      <c r="HI100" s="108"/>
      <c r="HJ100" s="108"/>
      <c r="HK100" s="108"/>
      <c r="HL100" s="108"/>
      <c r="HM100" s="108"/>
      <c r="HN100" s="108"/>
      <c r="HO100" s="108"/>
      <c r="HP100" s="108"/>
      <c r="HQ100" s="108"/>
      <c r="HR100" s="108"/>
      <c r="HS100" s="108"/>
      <c r="HT100" s="108"/>
      <c r="HU100" s="108"/>
      <c r="HV100" s="108"/>
      <c r="HW100" s="108"/>
      <c r="HX100" s="108"/>
      <c r="HY100" s="108"/>
      <c r="HZ100" s="108"/>
      <c r="IA100" s="108"/>
      <c r="IB100" s="108"/>
      <c r="IC100" s="108"/>
      <c r="ID100" s="108"/>
      <c r="IE100" s="108"/>
      <c r="IF100" s="108"/>
      <c r="IG100" s="108"/>
      <c r="IH100" s="108"/>
      <c r="II100" s="108"/>
      <c r="IJ100" s="108"/>
      <c r="IK100" s="108"/>
      <c r="IL100" s="108"/>
      <c r="IM100" s="108"/>
      <c r="IN100" s="108"/>
      <c r="IO100" s="108"/>
      <c r="IP100" s="108"/>
      <c r="IQ100"/>
      <c r="IR100"/>
      <c r="IS100"/>
      <c r="IT100"/>
      <c r="IU100"/>
      <c r="IV100"/>
    </row>
    <row r="101" spans="1:256" ht="24">
      <c r="A101" s="1" t="s">
        <v>1203</v>
      </c>
      <c r="B101" s="1" t="s">
        <v>1091</v>
      </c>
      <c r="C101" s="1" t="s">
        <v>1112</v>
      </c>
      <c r="D101" s="12" t="s">
        <v>1204</v>
      </c>
      <c r="E101" s="2">
        <v>23</v>
      </c>
      <c r="F101" s="3" t="str">
        <f>VLOOKUP(E101,SCELTACONTRAENTE!$A$1:$B$18,2,FALSE)</f>
        <v>23-AFFIDAMENTO IN ECONOMIA - AFFIDAMENTO DIRETTO</v>
      </c>
      <c r="G101" s="4">
        <v>583.16</v>
      </c>
      <c r="H101" s="5">
        <v>42332</v>
      </c>
      <c r="I101" s="5">
        <v>42338</v>
      </c>
      <c r="J101" s="28" t="s">
        <v>1205</v>
      </c>
      <c r="K101" s="136"/>
      <c r="L101" s="108"/>
      <c r="M101" s="108"/>
      <c r="N101" s="108"/>
      <c r="O101" s="108"/>
      <c r="P101" s="108"/>
      <c r="Q101" s="108"/>
      <c r="R101" s="108"/>
      <c r="S101" s="108"/>
      <c r="T101" s="108"/>
      <c r="U101" s="108"/>
      <c r="V101" s="108"/>
      <c r="W101" s="108"/>
      <c r="X101" s="108"/>
      <c r="Y101" s="108"/>
      <c r="Z101" s="108"/>
      <c r="AA101" s="108"/>
      <c r="AB101" s="108"/>
      <c r="AC101" s="108"/>
      <c r="AD101" s="108"/>
      <c r="AE101" s="108"/>
      <c r="AF101" s="108"/>
      <c r="AG101" s="108"/>
      <c r="AH101" s="108"/>
      <c r="AI101" s="108"/>
      <c r="AJ101" s="108"/>
      <c r="AK101" s="108"/>
      <c r="AL101" s="108"/>
      <c r="AM101" s="108"/>
      <c r="AN101" s="108"/>
      <c r="AO101" s="108"/>
      <c r="AP101" s="108"/>
      <c r="AQ101" s="108"/>
      <c r="AR101" s="108"/>
      <c r="AS101" s="108"/>
      <c r="AT101" s="108"/>
      <c r="AU101" s="108"/>
      <c r="AV101" s="108"/>
      <c r="AW101" s="108"/>
      <c r="AX101" s="108"/>
      <c r="AY101" s="108"/>
      <c r="AZ101" s="108"/>
      <c r="BA101" s="108"/>
      <c r="BB101" s="108"/>
      <c r="BC101" s="108"/>
      <c r="BD101" s="108"/>
      <c r="BE101" s="108"/>
      <c r="BF101" s="108"/>
      <c r="BG101" s="108"/>
      <c r="BH101" s="108"/>
      <c r="BI101" s="108"/>
      <c r="BJ101" s="108"/>
      <c r="BK101" s="108"/>
      <c r="BL101" s="108"/>
      <c r="BM101" s="108"/>
      <c r="BN101" s="108"/>
      <c r="BO101" s="108"/>
      <c r="BP101" s="108"/>
      <c r="BQ101" s="108"/>
      <c r="BR101" s="108"/>
      <c r="BS101" s="108"/>
      <c r="BT101" s="108"/>
      <c r="BU101" s="108"/>
      <c r="BV101" s="108"/>
      <c r="BW101" s="108"/>
      <c r="BX101" s="108"/>
      <c r="BY101" s="108"/>
      <c r="BZ101" s="108"/>
      <c r="CA101" s="108"/>
      <c r="CB101" s="108"/>
      <c r="CC101" s="108"/>
      <c r="CD101" s="108"/>
      <c r="CE101" s="108"/>
      <c r="CF101" s="108"/>
      <c r="CG101" s="108"/>
      <c r="CH101" s="108"/>
      <c r="CI101" s="108"/>
      <c r="CJ101" s="108"/>
      <c r="CK101" s="108"/>
      <c r="CL101" s="108"/>
      <c r="CM101" s="108"/>
      <c r="CN101" s="108"/>
      <c r="CO101" s="108"/>
      <c r="CP101" s="108"/>
      <c r="CQ101" s="108"/>
      <c r="CR101" s="108"/>
      <c r="CS101" s="108"/>
      <c r="CT101" s="108"/>
      <c r="CU101" s="108"/>
      <c r="CV101" s="108"/>
      <c r="CW101" s="108"/>
      <c r="CX101" s="108"/>
      <c r="CY101" s="108"/>
      <c r="CZ101" s="108"/>
      <c r="DA101" s="108"/>
      <c r="DB101" s="108"/>
      <c r="DC101" s="108"/>
      <c r="DD101" s="108"/>
      <c r="DE101" s="108"/>
      <c r="DF101" s="108"/>
      <c r="DG101" s="108"/>
      <c r="DH101" s="108"/>
      <c r="DI101" s="108"/>
      <c r="DJ101" s="108"/>
      <c r="DK101" s="108"/>
      <c r="DL101" s="108"/>
      <c r="DM101" s="108"/>
      <c r="DN101" s="108"/>
      <c r="DO101" s="108"/>
      <c r="DP101" s="108"/>
      <c r="DQ101" s="108"/>
      <c r="DR101" s="108"/>
      <c r="DS101" s="108"/>
      <c r="DT101" s="108"/>
      <c r="DU101" s="108"/>
      <c r="DV101" s="108"/>
      <c r="DW101" s="108"/>
      <c r="DX101" s="108"/>
      <c r="DY101" s="108"/>
      <c r="DZ101" s="108"/>
      <c r="EA101" s="108"/>
      <c r="EB101" s="108"/>
      <c r="EC101" s="108"/>
      <c r="ED101" s="108"/>
      <c r="EE101" s="108"/>
      <c r="EF101" s="108"/>
      <c r="EG101" s="108"/>
      <c r="EH101" s="108"/>
      <c r="EI101" s="108"/>
      <c r="EJ101" s="108"/>
      <c r="EK101" s="108"/>
      <c r="EL101" s="108"/>
      <c r="EM101" s="108"/>
      <c r="EN101" s="108"/>
      <c r="EO101" s="108"/>
      <c r="EP101" s="108"/>
      <c r="EQ101" s="108"/>
      <c r="ER101" s="108"/>
      <c r="ES101" s="108"/>
      <c r="ET101" s="108"/>
      <c r="EU101" s="108"/>
      <c r="EV101" s="108"/>
      <c r="EW101" s="108"/>
      <c r="EX101" s="108"/>
      <c r="EY101" s="108"/>
      <c r="EZ101" s="108"/>
      <c r="FA101" s="108"/>
      <c r="FB101" s="108"/>
      <c r="FC101" s="108"/>
      <c r="FD101" s="108"/>
      <c r="FE101" s="108"/>
      <c r="FF101" s="108"/>
      <c r="FG101" s="108"/>
      <c r="FH101" s="108"/>
      <c r="FI101" s="108"/>
      <c r="FJ101" s="108"/>
      <c r="FK101" s="108"/>
      <c r="FL101" s="108"/>
      <c r="FM101" s="108"/>
      <c r="FN101" s="108"/>
      <c r="FO101" s="108"/>
      <c r="FP101" s="108"/>
      <c r="FQ101" s="108"/>
      <c r="FR101" s="108"/>
      <c r="FS101" s="108"/>
      <c r="FT101" s="108"/>
      <c r="FU101" s="108"/>
      <c r="FV101" s="108"/>
      <c r="FW101" s="108"/>
      <c r="FX101" s="108"/>
      <c r="FY101" s="108"/>
      <c r="FZ101" s="108"/>
      <c r="GA101" s="108"/>
      <c r="GB101" s="108"/>
      <c r="GC101" s="108"/>
      <c r="GD101" s="108"/>
      <c r="GE101" s="108"/>
      <c r="GF101" s="108"/>
      <c r="GG101" s="108"/>
      <c r="GH101" s="108"/>
      <c r="GI101" s="108"/>
      <c r="GJ101" s="108"/>
      <c r="GK101" s="108"/>
      <c r="GL101" s="108"/>
      <c r="GM101" s="108"/>
      <c r="GN101" s="108"/>
      <c r="GO101" s="108"/>
      <c r="GP101" s="108"/>
      <c r="GQ101" s="108"/>
      <c r="GR101" s="108"/>
      <c r="GS101" s="108"/>
      <c r="GT101" s="108"/>
      <c r="GU101" s="108"/>
      <c r="GV101" s="108"/>
      <c r="GW101" s="108"/>
      <c r="GX101" s="108"/>
      <c r="GY101" s="108"/>
      <c r="GZ101" s="108"/>
      <c r="HA101" s="108"/>
      <c r="HB101" s="108"/>
      <c r="HC101" s="108"/>
      <c r="HD101" s="108"/>
      <c r="HE101" s="108"/>
      <c r="HF101" s="108"/>
      <c r="HG101" s="108"/>
      <c r="HH101" s="108"/>
      <c r="HI101" s="108"/>
      <c r="HJ101" s="108"/>
      <c r="HK101" s="108"/>
      <c r="HL101" s="108"/>
      <c r="HM101" s="108"/>
      <c r="HN101" s="108"/>
      <c r="HO101" s="108"/>
      <c r="HP101" s="108"/>
      <c r="HQ101" s="108"/>
      <c r="HR101" s="108"/>
      <c r="HS101" s="108"/>
      <c r="HT101" s="108"/>
      <c r="HU101" s="108"/>
      <c r="HV101" s="108"/>
      <c r="HW101" s="108"/>
      <c r="HX101" s="108"/>
      <c r="HY101" s="108"/>
      <c r="HZ101" s="108"/>
      <c r="IA101" s="108"/>
      <c r="IB101" s="108"/>
      <c r="IC101" s="108"/>
      <c r="ID101" s="108"/>
      <c r="IE101" s="108"/>
      <c r="IF101" s="108"/>
      <c r="IG101" s="108"/>
      <c r="IH101" s="108"/>
      <c r="II101" s="108"/>
      <c r="IJ101" s="108"/>
      <c r="IK101" s="108"/>
      <c r="IL101" s="108"/>
      <c r="IM101" s="108"/>
      <c r="IN101" s="108"/>
      <c r="IO101" s="108"/>
      <c r="IP101" s="108"/>
      <c r="IQ101"/>
      <c r="IR101"/>
      <c r="IS101"/>
      <c r="IT101"/>
      <c r="IU101"/>
      <c r="IV101"/>
    </row>
    <row r="102" spans="1:256" ht="24">
      <c r="A102" s="1" t="s">
        <v>1206</v>
      </c>
      <c r="B102" s="1" t="s">
        <v>1091</v>
      </c>
      <c r="C102" s="1" t="s">
        <v>1112</v>
      </c>
      <c r="D102" s="12" t="s">
        <v>1204</v>
      </c>
      <c r="E102" s="2">
        <v>23</v>
      </c>
      <c r="F102" s="3" t="str">
        <f>VLOOKUP(E102,SCELTACONTRAENTE!$A$1:$B$18,2,FALSE)</f>
        <v>23-AFFIDAMENTO IN ECONOMIA - AFFIDAMENTO DIRETTO</v>
      </c>
      <c r="G102" s="4">
        <v>131.76</v>
      </c>
      <c r="H102" s="5">
        <v>42347</v>
      </c>
      <c r="I102" s="5">
        <v>42349</v>
      </c>
      <c r="J102" s="28" t="s">
        <v>1207</v>
      </c>
      <c r="K102" s="136"/>
      <c r="L102" s="108"/>
      <c r="M102" s="108"/>
      <c r="N102" s="108"/>
      <c r="O102" s="108"/>
      <c r="P102" s="108"/>
      <c r="Q102" s="108"/>
      <c r="R102" s="108"/>
      <c r="S102" s="108"/>
      <c r="T102" s="108"/>
      <c r="U102" s="108"/>
      <c r="V102" s="108"/>
      <c r="W102" s="108"/>
      <c r="X102" s="108"/>
      <c r="Y102" s="108"/>
      <c r="Z102" s="108"/>
      <c r="AA102" s="108"/>
      <c r="AB102" s="108"/>
      <c r="AC102" s="108"/>
      <c r="AD102" s="108"/>
      <c r="AE102" s="108"/>
      <c r="AF102" s="108"/>
      <c r="AG102" s="108"/>
      <c r="AH102" s="108"/>
      <c r="AI102" s="108"/>
      <c r="AJ102" s="108"/>
      <c r="AK102" s="108"/>
      <c r="AL102" s="108"/>
      <c r="AM102" s="108"/>
      <c r="AN102" s="108"/>
      <c r="AO102" s="108"/>
      <c r="AP102" s="108"/>
      <c r="AQ102" s="108"/>
      <c r="AR102" s="108"/>
      <c r="AS102" s="108"/>
      <c r="AT102" s="108"/>
      <c r="AU102" s="108"/>
      <c r="AV102" s="108"/>
      <c r="AW102" s="108"/>
      <c r="AX102" s="108"/>
      <c r="AY102" s="108"/>
      <c r="AZ102" s="108"/>
      <c r="BA102" s="108"/>
      <c r="BB102" s="108"/>
      <c r="BC102" s="108"/>
      <c r="BD102" s="108"/>
      <c r="BE102" s="108"/>
      <c r="BF102" s="108"/>
      <c r="BG102" s="108"/>
      <c r="BH102" s="108"/>
      <c r="BI102" s="108"/>
      <c r="BJ102" s="108"/>
      <c r="BK102" s="108"/>
      <c r="BL102" s="108"/>
      <c r="BM102" s="108"/>
      <c r="BN102" s="108"/>
      <c r="BO102" s="108"/>
      <c r="BP102" s="108"/>
      <c r="BQ102" s="108"/>
      <c r="BR102" s="108"/>
      <c r="BS102" s="108"/>
      <c r="BT102" s="108"/>
      <c r="BU102" s="108"/>
      <c r="BV102" s="108"/>
      <c r="BW102" s="108"/>
      <c r="BX102" s="108"/>
      <c r="BY102" s="108"/>
      <c r="BZ102" s="108"/>
      <c r="CA102" s="108"/>
      <c r="CB102" s="108"/>
      <c r="CC102" s="108"/>
      <c r="CD102" s="108"/>
      <c r="CE102" s="108"/>
      <c r="CF102" s="108"/>
      <c r="CG102" s="108"/>
      <c r="CH102" s="108"/>
      <c r="CI102" s="108"/>
      <c r="CJ102" s="108"/>
      <c r="CK102" s="108"/>
      <c r="CL102" s="108"/>
      <c r="CM102" s="108"/>
      <c r="CN102" s="108"/>
      <c r="CO102" s="108"/>
      <c r="CP102" s="108"/>
      <c r="CQ102" s="108"/>
      <c r="CR102" s="108"/>
      <c r="CS102" s="108"/>
      <c r="CT102" s="108"/>
      <c r="CU102" s="108"/>
      <c r="CV102" s="108"/>
      <c r="CW102" s="108"/>
      <c r="CX102" s="108"/>
      <c r="CY102" s="108"/>
      <c r="CZ102" s="108"/>
      <c r="DA102" s="108"/>
      <c r="DB102" s="108"/>
      <c r="DC102" s="108"/>
      <c r="DD102" s="108"/>
      <c r="DE102" s="108"/>
      <c r="DF102" s="108"/>
      <c r="DG102" s="108"/>
      <c r="DH102" s="108"/>
      <c r="DI102" s="108"/>
      <c r="DJ102" s="108"/>
      <c r="DK102" s="108"/>
      <c r="DL102" s="108"/>
      <c r="DM102" s="108"/>
      <c r="DN102" s="108"/>
      <c r="DO102" s="108"/>
      <c r="DP102" s="108"/>
      <c r="DQ102" s="108"/>
      <c r="DR102" s="108"/>
      <c r="DS102" s="108"/>
      <c r="DT102" s="108"/>
      <c r="DU102" s="108"/>
      <c r="DV102" s="108"/>
      <c r="DW102" s="108"/>
      <c r="DX102" s="108"/>
      <c r="DY102" s="108"/>
      <c r="DZ102" s="108"/>
      <c r="EA102" s="108"/>
      <c r="EB102" s="108"/>
      <c r="EC102" s="108"/>
      <c r="ED102" s="108"/>
      <c r="EE102" s="108"/>
      <c r="EF102" s="108"/>
      <c r="EG102" s="108"/>
      <c r="EH102" s="108"/>
      <c r="EI102" s="108"/>
      <c r="EJ102" s="108"/>
      <c r="EK102" s="108"/>
      <c r="EL102" s="108"/>
      <c r="EM102" s="108"/>
      <c r="EN102" s="108"/>
      <c r="EO102" s="108"/>
      <c r="EP102" s="108"/>
      <c r="EQ102" s="108"/>
      <c r="ER102" s="108"/>
      <c r="ES102" s="108"/>
      <c r="ET102" s="108"/>
      <c r="EU102" s="108"/>
      <c r="EV102" s="108"/>
      <c r="EW102" s="108"/>
      <c r="EX102" s="108"/>
      <c r="EY102" s="108"/>
      <c r="EZ102" s="108"/>
      <c r="FA102" s="108"/>
      <c r="FB102" s="108"/>
      <c r="FC102" s="108"/>
      <c r="FD102" s="108"/>
      <c r="FE102" s="108"/>
      <c r="FF102" s="108"/>
      <c r="FG102" s="108"/>
      <c r="FH102" s="108"/>
      <c r="FI102" s="108"/>
      <c r="FJ102" s="108"/>
      <c r="FK102" s="108"/>
      <c r="FL102" s="108"/>
      <c r="FM102" s="108"/>
      <c r="FN102" s="108"/>
      <c r="FO102" s="108"/>
      <c r="FP102" s="108"/>
      <c r="FQ102" s="108"/>
      <c r="FR102" s="108"/>
      <c r="FS102" s="108"/>
      <c r="FT102" s="108"/>
      <c r="FU102" s="108"/>
      <c r="FV102" s="108"/>
      <c r="FW102" s="108"/>
      <c r="FX102" s="108"/>
      <c r="FY102" s="108"/>
      <c r="FZ102" s="108"/>
      <c r="GA102" s="108"/>
      <c r="GB102" s="108"/>
      <c r="GC102" s="108"/>
      <c r="GD102" s="108"/>
      <c r="GE102" s="108"/>
      <c r="GF102" s="108"/>
      <c r="GG102" s="108"/>
      <c r="GH102" s="108"/>
      <c r="GI102" s="108"/>
      <c r="GJ102" s="108"/>
      <c r="GK102" s="108"/>
      <c r="GL102" s="108"/>
      <c r="GM102" s="108"/>
      <c r="GN102" s="108"/>
      <c r="GO102" s="108"/>
      <c r="GP102" s="108"/>
      <c r="GQ102" s="108"/>
      <c r="GR102" s="108"/>
      <c r="GS102" s="108"/>
      <c r="GT102" s="108"/>
      <c r="GU102" s="108"/>
      <c r="GV102" s="108"/>
      <c r="GW102" s="108"/>
      <c r="GX102" s="108"/>
      <c r="GY102" s="108"/>
      <c r="GZ102" s="108"/>
      <c r="HA102" s="108"/>
      <c r="HB102" s="108"/>
      <c r="HC102" s="108"/>
      <c r="HD102" s="108"/>
      <c r="HE102" s="108"/>
      <c r="HF102" s="108"/>
      <c r="HG102" s="108"/>
      <c r="HH102" s="108"/>
      <c r="HI102" s="108"/>
      <c r="HJ102" s="108"/>
      <c r="HK102" s="108"/>
      <c r="HL102" s="108"/>
      <c r="HM102" s="108"/>
      <c r="HN102" s="108"/>
      <c r="HO102" s="108"/>
      <c r="HP102" s="108"/>
      <c r="HQ102" s="108"/>
      <c r="HR102" s="108"/>
      <c r="HS102" s="108"/>
      <c r="HT102" s="108"/>
      <c r="HU102" s="108"/>
      <c r="HV102" s="108"/>
      <c r="HW102" s="108"/>
      <c r="HX102" s="108"/>
      <c r="HY102" s="108"/>
      <c r="HZ102" s="108"/>
      <c r="IA102" s="108"/>
      <c r="IB102" s="108"/>
      <c r="IC102" s="108"/>
      <c r="ID102" s="108"/>
      <c r="IE102" s="108"/>
      <c r="IF102" s="108"/>
      <c r="IG102" s="108"/>
      <c r="IH102" s="108"/>
      <c r="II102" s="108"/>
      <c r="IJ102" s="108"/>
      <c r="IK102" s="108"/>
      <c r="IL102" s="108"/>
      <c r="IM102" s="108"/>
      <c r="IN102" s="108"/>
      <c r="IO102" s="108"/>
      <c r="IP102" s="108"/>
      <c r="IQ102"/>
      <c r="IR102"/>
      <c r="IS102"/>
      <c r="IT102"/>
      <c r="IU102"/>
      <c r="IV102"/>
    </row>
    <row r="103" spans="1:256" ht="24">
      <c r="A103" s="1" t="s">
        <v>1203</v>
      </c>
      <c r="B103" s="1" t="s">
        <v>1091</v>
      </c>
      <c r="C103" s="1" t="s">
        <v>1112</v>
      </c>
      <c r="D103" s="12" t="s">
        <v>1204</v>
      </c>
      <c r="E103" s="2">
        <v>23</v>
      </c>
      <c r="F103" s="3" t="str">
        <f>VLOOKUP(E103,SCELTACONTRAENTE!$A$1:$B$18,2,FALSE)</f>
        <v>23-AFFIDAMENTO IN ECONOMIA - AFFIDAMENTO DIRETTO</v>
      </c>
      <c r="G103" s="4">
        <v>590</v>
      </c>
      <c r="H103" s="5">
        <v>42353</v>
      </c>
      <c r="I103" s="5">
        <v>42369</v>
      </c>
      <c r="J103" s="28" t="s">
        <v>1208</v>
      </c>
      <c r="K103" s="136"/>
      <c r="L103" s="108"/>
      <c r="M103" s="108"/>
      <c r="N103" s="108"/>
      <c r="O103" s="108"/>
      <c r="P103" s="108"/>
      <c r="Q103" s="108"/>
      <c r="R103" s="108"/>
      <c r="S103" s="108"/>
      <c r="T103" s="108"/>
      <c r="U103" s="108"/>
      <c r="V103" s="108"/>
      <c r="W103" s="108"/>
      <c r="X103" s="108"/>
      <c r="Y103" s="108"/>
      <c r="Z103" s="108"/>
      <c r="AA103" s="108"/>
      <c r="AB103" s="108"/>
      <c r="AC103" s="108"/>
      <c r="AD103" s="108"/>
      <c r="AE103" s="108"/>
      <c r="AF103" s="108"/>
      <c r="AG103" s="108"/>
      <c r="AH103" s="108"/>
      <c r="AI103" s="108"/>
      <c r="AJ103" s="108"/>
      <c r="AK103" s="108"/>
      <c r="AL103" s="108"/>
      <c r="AM103" s="108"/>
      <c r="AN103" s="108"/>
      <c r="AO103" s="108"/>
      <c r="AP103" s="108"/>
      <c r="AQ103" s="108"/>
      <c r="AR103" s="108"/>
      <c r="AS103" s="108"/>
      <c r="AT103" s="108"/>
      <c r="AU103" s="108"/>
      <c r="AV103" s="108"/>
      <c r="AW103" s="108"/>
      <c r="AX103" s="108"/>
      <c r="AY103" s="108"/>
      <c r="AZ103" s="108"/>
      <c r="BA103" s="108"/>
      <c r="BB103" s="108"/>
      <c r="BC103" s="108"/>
      <c r="BD103" s="108"/>
      <c r="BE103" s="108"/>
      <c r="BF103" s="108"/>
      <c r="BG103" s="108"/>
      <c r="BH103" s="108"/>
      <c r="BI103" s="108"/>
      <c r="BJ103" s="108"/>
      <c r="BK103" s="108"/>
      <c r="BL103" s="108"/>
      <c r="BM103" s="108"/>
      <c r="BN103" s="108"/>
      <c r="BO103" s="108"/>
      <c r="BP103" s="108"/>
      <c r="BQ103" s="108"/>
      <c r="BR103" s="108"/>
      <c r="BS103" s="108"/>
      <c r="BT103" s="108"/>
      <c r="BU103" s="108"/>
      <c r="BV103" s="108"/>
      <c r="BW103" s="108"/>
      <c r="BX103" s="108"/>
      <c r="BY103" s="108"/>
      <c r="BZ103" s="108"/>
      <c r="CA103" s="108"/>
      <c r="CB103" s="108"/>
      <c r="CC103" s="108"/>
      <c r="CD103" s="108"/>
      <c r="CE103" s="108"/>
      <c r="CF103" s="108"/>
      <c r="CG103" s="108"/>
      <c r="CH103" s="108"/>
      <c r="CI103" s="108"/>
      <c r="CJ103" s="108"/>
      <c r="CK103" s="108"/>
      <c r="CL103" s="108"/>
      <c r="CM103" s="108"/>
      <c r="CN103" s="108"/>
      <c r="CO103" s="108"/>
      <c r="CP103" s="108"/>
      <c r="CQ103" s="108"/>
      <c r="CR103" s="108"/>
      <c r="CS103" s="108"/>
      <c r="CT103" s="108"/>
      <c r="CU103" s="108"/>
      <c r="CV103" s="108"/>
      <c r="CW103" s="108"/>
      <c r="CX103" s="108"/>
      <c r="CY103" s="108"/>
      <c r="CZ103" s="108"/>
      <c r="DA103" s="108"/>
      <c r="DB103" s="108"/>
      <c r="DC103" s="108"/>
      <c r="DD103" s="108"/>
      <c r="DE103" s="108"/>
      <c r="DF103" s="108"/>
      <c r="DG103" s="108"/>
      <c r="DH103" s="108"/>
      <c r="DI103" s="108"/>
      <c r="DJ103" s="108"/>
      <c r="DK103" s="108"/>
      <c r="DL103" s="108"/>
      <c r="DM103" s="108"/>
      <c r="DN103" s="108"/>
      <c r="DO103" s="108"/>
      <c r="DP103" s="108"/>
      <c r="DQ103" s="108"/>
      <c r="DR103" s="108"/>
      <c r="DS103" s="108"/>
      <c r="DT103" s="108"/>
      <c r="DU103" s="108"/>
      <c r="DV103" s="108"/>
      <c r="DW103" s="108"/>
      <c r="DX103" s="108"/>
      <c r="DY103" s="108"/>
      <c r="DZ103" s="108"/>
      <c r="EA103" s="108"/>
      <c r="EB103" s="108"/>
      <c r="EC103" s="108"/>
      <c r="ED103" s="108"/>
      <c r="EE103" s="108"/>
      <c r="EF103" s="108"/>
      <c r="EG103" s="108"/>
      <c r="EH103" s="108"/>
      <c r="EI103" s="108"/>
      <c r="EJ103" s="108"/>
      <c r="EK103" s="108"/>
      <c r="EL103" s="108"/>
      <c r="EM103" s="108"/>
      <c r="EN103" s="108"/>
      <c r="EO103" s="108"/>
      <c r="EP103" s="108"/>
      <c r="EQ103" s="108"/>
      <c r="ER103" s="108"/>
      <c r="ES103" s="108"/>
      <c r="ET103" s="108"/>
      <c r="EU103" s="108"/>
      <c r="EV103" s="108"/>
      <c r="EW103" s="108"/>
      <c r="EX103" s="108"/>
      <c r="EY103" s="108"/>
      <c r="EZ103" s="108"/>
      <c r="FA103" s="108"/>
      <c r="FB103" s="108"/>
      <c r="FC103" s="108"/>
      <c r="FD103" s="108"/>
      <c r="FE103" s="108"/>
      <c r="FF103" s="108"/>
      <c r="FG103" s="108"/>
      <c r="FH103" s="108"/>
      <c r="FI103" s="108"/>
      <c r="FJ103" s="108"/>
      <c r="FK103" s="108"/>
      <c r="FL103" s="108"/>
      <c r="FM103" s="108"/>
      <c r="FN103" s="108"/>
      <c r="FO103" s="108"/>
      <c r="FP103" s="108"/>
      <c r="FQ103" s="108"/>
      <c r="FR103" s="108"/>
      <c r="FS103" s="108"/>
      <c r="FT103" s="108"/>
      <c r="FU103" s="108"/>
      <c r="FV103" s="108"/>
      <c r="FW103" s="108"/>
      <c r="FX103" s="108"/>
      <c r="FY103" s="108"/>
      <c r="FZ103" s="108"/>
      <c r="GA103" s="108"/>
      <c r="GB103" s="108"/>
      <c r="GC103" s="108"/>
      <c r="GD103" s="108"/>
      <c r="GE103" s="108"/>
      <c r="GF103" s="108"/>
      <c r="GG103" s="108"/>
      <c r="GH103" s="108"/>
      <c r="GI103" s="108"/>
      <c r="GJ103" s="108"/>
      <c r="GK103" s="108"/>
      <c r="GL103" s="108"/>
      <c r="GM103" s="108"/>
      <c r="GN103" s="108"/>
      <c r="GO103" s="108"/>
      <c r="GP103" s="108"/>
      <c r="GQ103" s="108"/>
      <c r="GR103" s="108"/>
      <c r="GS103" s="108"/>
      <c r="GT103" s="108"/>
      <c r="GU103" s="108"/>
      <c r="GV103" s="108"/>
      <c r="GW103" s="108"/>
      <c r="GX103" s="108"/>
      <c r="GY103" s="108"/>
      <c r="GZ103" s="108"/>
      <c r="HA103" s="108"/>
      <c r="HB103" s="108"/>
      <c r="HC103" s="108"/>
      <c r="HD103" s="108"/>
      <c r="HE103" s="108"/>
      <c r="HF103" s="108"/>
      <c r="HG103" s="108"/>
      <c r="HH103" s="108"/>
      <c r="HI103" s="108"/>
      <c r="HJ103" s="108"/>
      <c r="HK103" s="108"/>
      <c r="HL103" s="108"/>
      <c r="HM103" s="108"/>
      <c r="HN103" s="108"/>
      <c r="HO103" s="108"/>
      <c r="HP103" s="108"/>
      <c r="HQ103" s="108"/>
      <c r="HR103" s="108"/>
      <c r="HS103" s="108"/>
      <c r="HT103" s="108"/>
      <c r="HU103" s="108"/>
      <c r="HV103" s="108"/>
      <c r="HW103" s="108"/>
      <c r="HX103" s="108"/>
      <c r="HY103" s="108"/>
      <c r="HZ103" s="108"/>
      <c r="IA103" s="108"/>
      <c r="IB103" s="108"/>
      <c r="IC103" s="108"/>
      <c r="ID103" s="108"/>
      <c r="IE103" s="108"/>
      <c r="IF103" s="108"/>
      <c r="IG103" s="108"/>
      <c r="IH103" s="108"/>
      <c r="II103" s="108"/>
      <c r="IJ103" s="108"/>
      <c r="IK103" s="108"/>
      <c r="IL103" s="108"/>
      <c r="IM103" s="108"/>
      <c r="IN103" s="108"/>
      <c r="IO103" s="108"/>
      <c r="IP103" s="108"/>
      <c r="IQ103"/>
      <c r="IR103"/>
      <c r="IS103"/>
      <c r="IT103"/>
      <c r="IU103"/>
      <c r="IV103"/>
    </row>
    <row r="104" spans="1:10" ht="24">
      <c r="A104" s="11" t="s">
        <v>1411</v>
      </c>
      <c r="B104" s="12"/>
      <c r="C104" s="12" t="s">
        <v>1412</v>
      </c>
      <c r="D104" s="12" t="s">
        <v>1413</v>
      </c>
      <c r="E104" s="2">
        <v>23</v>
      </c>
      <c r="F104" s="3" t="str">
        <f>VLOOKUP(E104,SCELTACONTRAENTE!$A$1:$B$18,2,FALSE)</f>
        <v>23-AFFIDAMENTO IN ECONOMIA - AFFIDAMENTO DIRETTO</v>
      </c>
      <c r="G104" s="13">
        <v>1852.5</v>
      </c>
      <c r="H104" s="5">
        <v>42352</v>
      </c>
      <c r="I104" s="5">
        <v>42354</v>
      </c>
      <c r="J104" s="141"/>
    </row>
    <row r="105" spans="1:10" ht="24">
      <c r="A105" s="11" t="s">
        <v>1414</v>
      </c>
      <c r="B105" s="12"/>
      <c r="C105" s="12" t="s">
        <v>1412</v>
      </c>
      <c r="D105" s="11" t="s">
        <v>1415</v>
      </c>
      <c r="E105" s="2">
        <v>23</v>
      </c>
      <c r="F105" s="3" t="str">
        <f>VLOOKUP(E105,SCELTACONTRAENTE!$A$1:$B$18,2,FALSE)</f>
        <v>23-AFFIDAMENTO IN ECONOMIA - AFFIDAMENTO DIRETTO</v>
      </c>
      <c r="G105" s="4">
        <v>85.4</v>
      </c>
      <c r="H105" s="5">
        <v>42352</v>
      </c>
      <c r="I105" s="5">
        <v>42354</v>
      </c>
      <c r="J105" s="141"/>
    </row>
    <row r="106" spans="1:10" ht="24">
      <c r="A106" s="12" t="s">
        <v>1416</v>
      </c>
      <c r="B106" s="12"/>
      <c r="C106" s="12" t="s">
        <v>1412</v>
      </c>
      <c r="D106" s="12" t="s">
        <v>1417</v>
      </c>
      <c r="E106" s="2">
        <v>23</v>
      </c>
      <c r="F106" s="3" t="str">
        <f>VLOOKUP(E106,SCELTACONTRAENTE!$A$1:$B$18,2,FALSE)</f>
        <v>23-AFFIDAMENTO IN ECONOMIA - AFFIDAMENTO DIRETTO</v>
      </c>
      <c r="G106" s="18">
        <v>488</v>
      </c>
      <c r="H106" s="5">
        <v>42352</v>
      </c>
      <c r="I106" s="5">
        <v>42354</v>
      </c>
      <c r="J106" s="141"/>
    </row>
    <row r="107" spans="1:10" ht="24">
      <c r="A107" s="12" t="s">
        <v>1418</v>
      </c>
      <c r="B107" s="12"/>
      <c r="C107" s="12" t="s">
        <v>1412</v>
      </c>
      <c r="D107" s="12" t="s">
        <v>1419</v>
      </c>
      <c r="E107" s="2">
        <v>23</v>
      </c>
      <c r="F107" s="3" t="str">
        <f>VLOOKUP(E107,SCELTACONTRAENTE!$A$1:$B$18,2,FALSE)</f>
        <v>23-AFFIDAMENTO IN ECONOMIA - AFFIDAMENTO DIRETTO</v>
      </c>
      <c r="G107" s="4">
        <v>292.8</v>
      </c>
      <c r="H107" s="5">
        <v>42352</v>
      </c>
      <c r="I107" s="5">
        <v>42354</v>
      </c>
      <c r="J107" s="141"/>
    </row>
    <row r="108" spans="1:10" ht="24">
      <c r="A108" s="12" t="s">
        <v>1420</v>
      </c>
      <c r="B108" s="12"/>
      <c r="C108" s="12" t="s">
        <v>1412</v>
      </c>
      <c r="D108" s="20" t="s">
        <v>1421</v>
      </c>
      <c r="E108" s="2">
        <v>23</v>
      </c>
      <c r="F108" s="3" t="str">
        <f>VLOOKUP(E108,SCELTACONTRAENTE!$A$1:$B$18,2,FALSE)</f>
        <v>23-AFFIDAMENTO IN ECONOMIA - AFFIDAMENTO DIRETTO</v>
      </c>
      <c r="G108" s="4">
        <v>122</v>
      </c>
      <c r="H108" s="5">
        <v>42352</v>
      </c>
      <c r="I108" s="5">
        <v>42354</v>
      </c>
      <c r="J108" s="141"/>
    </row>
    <row r="109" spans="1:10" ht="24">
      <c r="A109" s="11" t="s">
        <v>1422</v>
      </c>
      <c r="B109" s="11"/>
      <c r="C109" s="12" t="s">
        <v>1412</v>
      </c>
      <c r="D109" s="11" t="s">
        <v>1423</v>
      </c>
      <c r="E109" s="2">
        <v>23</v>
      </c>
      <c r="F109" s="3" t="str">
        <f>VLOOKUP(E109,SCELTACONTRAENTE!$A$1:$B$18,2,FALSE)</f>
        <v>23-AFFIDAMENTO IN ECONOMIA - AFFIDAMENTO DIRETTO</v>
      </c>
      <c r="G109" s="4">
        <v>120.78</v>
      </c>
      <c r="H109" s="5">
        <v>42277</v>
      </c>
      <c r="I109" s="5">
        <v>42289</v>
      </c>
      <c r="J109" s="141" t="s">
        <v>1424</v>
      </c>
    </row>
    <row r="110" spans="1:10" ht="24">
      <c r="A110" s="21" t="s">
        <v>1425</v>
      </c>
      <c r="B110" s="21"/>
      <c r="C110" s="12" t="s">
        <v>1412</v>
      </c>
      <c r="D110" s="21" t="s">
        <v>1426</v>
      </c>
      <c r="E110" s="2">
        <v>23</v>
      </c>
      <c r="F110" s="3" t="str">
        <f>VLOOKUP(E110,SCELTACONTRAENTE!$A$1:$B$18,2,FALSE)</f>
        <v>23-AFFIDAMENTO IN ECONOMIA - AFFIDAMENTO DIRETTO</v>
      </c>
      <c r="G110" s="4">
        <v>1691.23</v>
      </c>
      <c r="H110" s="5">
        <v>42277</v>
      </c>
      <c r="I110" s="5">
        <v>42277</v>
      </c>
      <c r="J110" s="141" t="s">
        <v>1427</v>
      </c>
    </row>
    <row r="111" spans="1:10" ht="24">
      <c r="A111" s="1" t="s">
        <v>1428</v>
      </c>
      <c r="C111" s="12" t="s">
        <v>1412</v>
      </c>
      <c r="D111" s="21" t="s">
        <v>1429</v>
      </c>
      <c r="E111" s="2">
        <v>23</v>
      </c>
      <c r="F111" s="3" t="str">
        <f>VLOOKUP(E111,SCELTACONTRAENTE!$A$1:$B$18,2,FALSE)</f>
        <v>23-AFFIDAMENTO IN ECONOMIA - AFFIDAMENTO DIRETTO</v>
      </c>
      <c r="G111" s="4">
        <v>6222</v>
      </c>
      <c r="H111" s="5">
        <v>42240</v>
      </c>
      <c r="I111" s="5">
        <v>42252</v>
      </c>
      <c r="J111" s="141" t="s">
        <v>1430</v>
      </c>
    </row>
    <row r="112" spans="1:10" ht="24">
      <c r="A112" s="1" t="s">
        <v>1431</v>
      </c>
      <c r="C112" s="1" t="s">
        <v>1412</v>
      </c>
      <c r="D112" s="21" t="s">
        <v>1432</v>
      </c>
      <c r="E112" s="2">
        <v>23</v>
      </c>
      <c r="F112" s="3" t="str">
        <f>VLOOKUP(E112,SCELTACONTRAENTE!$A$1:$B$18,2,FALSE)</f>
        <v>23-AFFIDAMENTO IN ECONOMIA - AFFIDAMENTO DIRETTO</v>
      </c>
      <c r="G112" s="4">
        <v>1744.6</v>
      </c>
      <c r="H112" s="5">
        <v>42180</v>
      </c>
      <c r="I112" s="5">
        <v>42200</v>
      </c>
      <c r="J112" s="141"/>
    </row>
    <row r="113" spans="1:10" ht="24">
      <c r="A113" s="1" t="s">
        <v>1433</v>
      </c>
      <c r="C113" s="1" t="s">
        <v>1412</v>
      </c>
      <c r="D113" s="21" t="s">
        <v>1434</v>
      </c>
      <c r="E113" s="2">
        <v>23</v>
      </c>
      <c r="F113" s="3" t="str">
        <f>VLOOKUP(E113,SCELTACONTRAENTE!$A$1:$B$18,2,FALSE)</f>
        <v>23-AFFIDAMENTO IN ECONOMIA - AFFIDAMENTO DIRETTO</v>
      </c>
      <c r="G113" s="4">
        <v>841.8</v>
      </c>
      <c r="H113" s="5">
        <v>42165</v>
      </c>
      <c r="I113" s="5">
        <v>42171</v>
      </c>
      <c r="J113" s="141" t="s">
        <v>1435</v>
      </c>
    </row>
    <row r="114" spans="1:10" ht="24">
      <c r="A114" s="1" t="s">
        <v>1436</v>
      </c>
      <c r="C114" s="1" t="s">
        <v>1412</v>
      </c>
      <c r="D114" s="21" t="s">
        <v>1437</v>
      </c>
      <c r="E114" s="2">
        <v>23</v>
      </c>
      <c r="F114" s="3" t="str">
        <f>VLOOKUP(E114,SCELTACONTRAENTE!$A$1:$B$18,2,FALSE)</f>
        <v>23-AFFIDAMENTO IN ECONOMIA - AFFIDAMENTO DIRETTO</v>
      </c>
      <c r="G114" s="4">
        <v>128.1</v>
      </c>
      <c r="H114" s="5">
        <v>42156</v>
      </c>
      <c r="I114" s="5">
        <v>42167</v>
      </c>
      <c r="J114" s="141" t="s">
        <v>1438</v>
      </c>
    </row>
    <row r="115" spans="1:10" ht="24">
      <c r="A115" s="1" t="s">
        <v>1439</v>
      </c>
      <c r="C115" s="1" t="s">
        <v>1412</v>
      </c>
      <c r="D115" s="12" t="s">
        <v>1440</v>
      </c>
      <c r="E115" s="2">
        <v>23</v>
      </c>
      <c r="F115" s="3" t="str">
        <f>VLOOKUP(E115,SCELTACONTRAENTE!$A$1:$B$18,2,FALSE)</f>
        <v>23-AFFIDAMENTO IN ECONOMIA - AFFIDAMENTO DIRETTO</v>
      </c>
      <c r="G115" s="4">
        <v>854</v>
      </c>
      <c r="H115" s="5">
        <v>42156</v>
      </c>
      <c r="I115" s="5">
        <v>42167</v>
      </c>
      <c r="J115" s="141" t="s">
        <v>1441</v>
      </c>
    </row>
    <row r="116" spans="1:10" ht="24">
      <c r="A116" s="1" t="s">
        <v>1442</v>
      </c>
      <c r="C116" s="1" t="s">
        <v>1412</v>
      </c>
      <c r="D116" s="21" t="s">
        <v>1443</v>
      </c>
      <c r="E116" s="2">
        <v>23</v>
      </c>
      <c r="F116" s="3" t="str">
        <f>VLOOKUP(E116,SCELTACONTRAENTE!$A$1:$B$18,2,FALSE)</f>
        <v>23-AFFIDAMENTO IN ECONOMIA - AFFIDAMENTO DIRETTO</v>
      </c>
      <c r="G116" s="4">
        <v>683.2</v>
      </c>
      <c r="H116" s="5">
        <v>42156</v>
      </c>
      <c r="I116" s="5">
        <v>42167</v>
      </c>
      <c r="J116" s="141" t="s">
        <v>1444</v>
      </c>
    </row>
    <row r="117" spans="1:10" ht="24">
      <c r="A117" s="1" t="s">
        <v>1445</v>
      </c>
      <c r="C117" s="1" t="s">
        <v>1412</v>
      </c>
      <c r="D117" s="21" t="s">
        <v>1446</v>
      </c>
      <c r="E117" s="2">
        <v>23</v>
      </c>
      <c r="F117" s="3" t="str">
        <f>VLOOKUP(E117,SCELTACONTRAENTE!$A$1:$B$18,2,FALSE)</f>
        <v>23-AFFIDAMENTO IN ECONOMIA - AFFIDAMENTO DIRETTO</v>
      </c>
      <c r="G117" s="4">
        <v>971.73</v>
      </c>
      <c r="H117" s="5">
        <v>42031</v>
      </c>
      <c r="I117" s="5">
        <v>42063</v>
      </c>
      <c r="J117" s="141" t="s">
        <v>1447</v>
      </c>
    </row>
    <row r="118" spans="1:11" ht="24">
      <c r="A118" s="1" t="s">
        <v>1448</v>
      </c>
      <c r="C118" s="1" t="s">
        <v>1412</v>
      </c>
      <c r="D118" s="21" t="s">
        <v>1449</v>
      </c>
      <c r="E118" s="2">
        <v>3</v>
      </c>
      <c r="F118" s="3" t="str">
        <f>VLOOKUP(E118,SCELTACONTRAENTE!$A$1:$B$18,2,FALSE)</f>
        <v>03-PROCEDURA NEGOZIATA PREVIA PUBBLICAZIONE DEL BANDO</v>
      </c>
      <c r="G118" s="4">
        <v>6891.78</v>
      </c>
      <c r="H118" s="5">
        <v>42142</v>
      </c>
      <c r="I118" s="5">
        <v>42185</v>
      </c>
      <c r="J118" s="141" t="s">
        <v>1450</v>
      </c>
      <c r="K118" s="7" t="s">
        <v>1451</v>
      </c>
    </row>
    <row r="119" spans="1:10" ht="24">
      <c r="A119" s="1" t="s">
        <v>1452</v>
      </c>
      <c r="C119" s="1" t="s">
        <v>1412</v>
      </c>
      <c r="D119" s="31" t="s">
        <v>1453</v>
      </c>
      <c r="E119" s="2">
        <v>23</v>
      </c>
      <c r="F119" s="3" t="str">
        <f>VLOOKUP(E119,SCELTACONTRAENTE!$A$1:$B$18,2,FALSE)</f>
        <v>23-AFFIDAMENTO IN ECONOMIA - AFFIDAMENTO DIRETTO</v>
      </c>
      <c r="G119" s="4">
        <v>1999.99</v>
      </c>
      <c r="H119" s="5">
        <v>42343</v>
      </c>
      <c r="I119" s="5">
        <v>42349</v>
      </c>
      <c r="J119" s="141" t="s">
        <v>1454</v>
      </c>
    </row>
    <row r="120" spans="1:10" ht="24">
      <c r="A120" s="1" t="s">
        <v>1455</v>
      </c>
      <c r="C120" s="1" t="s">
        <v>1412</v>
      </c>
      <c r="D120" s="31" t="s">
        <v>1453</v>
      </c>
      <c r="E120" s="2">
        <v>23</v>
      </c>
      <c r="F120" s="3" t="str">
        <f>VLOOKUP(E120,SCELTACONTRAENTE!$A$1:$B$18,2,FALSE)</f>
        <v>23-AFFIDAMENTO IN ECONOMIA - AFFIDAMENTO DIRETTO</v>
      </c>
      <c r="G120" s="4">
        <v>2089.69</v>
      </c>
      <c r="H120" s="5">
        <v>42202</v>
      </c>
      <c r="I120" s="5">
        <v>42254</v>
      </c>
      <c r="J120" s="141" t="s">
        <v>1456</v>
      </c>
    </row>
    <row r="121" spans="1:10" ht="24">
      <c r="A121" s="30" t="s">
        <v>1457</v>
      </c>
      <c r="C121" s="1" t="s">
        <v>1412</v>
      </c>
      <c r="D121" s="30" t="s">
        <v>1458</v>
      </c>
      <c r="E121" s="2">
        <v>23</v>
      </c>
      <c r="F121" s="3" t="str">
        <f>VLOOKUP(E121,SCELTACONTRAENTE!$A$1:$B$18,2,FALSE)</f>
        <v>23-AFFIDAMENTO IN ECONOMIA - AFFIDAMENTO DIRETTO</v>
      </c>
      <c r="G121" s="4">
        <v>571.76</v>
      </c>
      <c r="H121" s="5">
        <v>42202</v>
      </c>
      <c r="I121" s="5">
        <v>42254</v>
      </c>
      <c r="J121" s="141" t="s">
        <v>1459</v>
      </c>
    </row>
    <row r="122" spans="1:10" ht="24">
      <c r="A122" s="1" t="s">
        <v>1460</v>
      </c>
      <c r="C122" s="1" t="s">
        <v>1412</v>
      </c>
      <c r="D122" s="21" t="s">
        <v>1461</v>
      </c>
      <c r="E122" s="2">
        <v>23</v>
      </c>
      <c r="F122" s="3" t="str">
        <f>VLOOKUP(E122,SCELTACONTRAENTE!$A$1:$B$18,2,FALSE)</f>
        <v>23-AFFIDAMENTO IN ECONOMIA - AFFIDAMENTO DIRETTO</v>
      </c>
      <c r="G122" s="4">
        <v>388</v>
      </c>
      <c r="H122" s="5">
        <v>42202</v>
      </c>
      <c r="I122" s="5">
        <v>42252</v>
      </c>
      <c r="J122" s="141" t="s">
        <v>1462</v>
      </c>
    </row>
    <row r="123" spans="1:10" ht="24">
      <c r="A123" s="1" t="s">
        <v>1463</v>
      </c>
      <c r="C123" s="1" t="s">
        <v>1412</v>
      </c>
      <c r="D123" s="31" t="s">
        <v>1453</v>
      </c>
      <c r="E123" s="2">
        <v>23</v>
      </c>
      <c r="F123" s="3" t="str">
        <f>VLOOKUP(E123,SCELTACONTRAENTE!$A$1:$B$18,2,FALSE)</f>
        <v>23-AFFIDAMENTO IN ECONOMIA - AFFIDAMENTO DIRETTO</v>
      </c>
      <c r="G123" s="4">
        <v>173.22</v>
      </c>
      <c r="H123" s="5">
        <v>42202</v>
      </c>
      <c r="I123" s="5">
        <v>42318</v>
      </c>
      <c r="J123" s="141" t="s">
        <v>1464</v>
      </c>
    </row>
    <row r="124" spans="1:10" ht="12">
      <c r="A124" s="1" t="s">
        <v>1465</v>
      </c>
      <c r="C124" s="1" t="s">
        <v>1412</v>
      </c>
      <c r="D124" s="31" t="s">
        <v>1453</v>
      </c>
      <c r="E124" s="2">
        <v>23</v>
      </c>
      <c r="F124" s="3" t="e">
        <f>NA()</f>
        <v>#N/A</v>
      </c>
      <c r="G124" s="4">
        <v>5791.43</v>
      </c>
      <c r="H124" s="5">
        <v>42145</v>
      </c>
      <c r="I124" s="5">
        <v>42170</v>
      </c>
      <c r="J124" s="141" t="s">
        <v>1466</v>
      </c>
    </row>
    <row r="125" spans="1:256" ht="24">
      <c r="A125" s="1" t="s">
        <v>1467</v>
      </c>
      <c r="C125" s="1" t="s">
        <v>1412</v>
      </c>
      <c r="D125" s="21" t="s">
        <v>1468</v>
      </c>
      <c r="E125" s="2">
        <v>23</v>
      </c>
      <c r="F125" s="3" t="str">
        <f>VLOOKUP(E125,SCELTACONTRAENTE!$A$1:$B$18,2,FALSE)</f>
        <v>23-AFFIDAMENTO IN ECONOMIA - AFFIDAMENTO DIRETTO</v>
      </c>
      <c r="G125" s="4">
        <v>158.42</v>
      </c>
      <c r="H125" s="5">
        <v>42145</v>
      </c>
      <c r="I125" s="5">
        <v>42170</v>
      </c>
      <c r="J125" s="141" t="s">
        <v>1469</v>
      </c>
      <c r="IQ125" s="21"/>
      <c r="IR125" s="21"/>
      <c r="IS125" s="21"/>
      <c r="IT125" s="21"/>
      <c r="IU125" s="21"/>
      <c r="IV125" s="21"/>
    </row>
    <row r="126" spans="1:256" ht="24">
      <c r="A126" s="1" t="s">
        <v>1470</v>
      </c>
      <c r="C126" s="1" t="s">
        <v>1412</v>
      </c>
      <c r="D126" s="21" t="s">
        <v>1471</v>
      </c>
      <c r="E126" s="2">
        <v>23</v>
      </c>
      <c r="F126" s="3" t="str">
        <f>VLOOKUP(E126,SCELTACONTRAENTE!$A$1:$B$18,2,FALSE)</f>
        <v>23-AFFIDAMENTO IN ECONOMIA - AFFIDAMENTO DIRETTO</v>
      </c>
      <c r="G126" s="4">
        <v>320.86</v>
      </c>
      <c r="H126" s="5">
        <v>42145</v>
      </c>
      <c r="I126" s="5">
        <v>42168</v>
      </c>
      <c r="J126" s="141" t="s">
        <v>1472</v>
      </c>
      <c r="IQ126" s="21"/>
      <c r="IR126" s="21"/>
      <c r="IS126" s="21"/>
      <c r="IT126" s="21"/>
      <c r="IU126" s="21"/>
      <c r="IV126" s="21"/>
    </row>
    <row r="127" spans="1:256" ht="24">
      <c r="A127" s="1" t="s">
        <v>1473</v>
      </c>
      <c r="C127" s="1" t="s">
        <v>1412</v>
      </c>
      <c r="D127" s="12" t="s">
        <v>1474</v>
      </c>
      <c r="E127" s="2">
        <v>23</v>
      </c>
      <c r="F127" s="3" t="str">
        <f>VLOOKUP(E127,SCELTACONTRAENTE!$A$1:$B$18,2,FALSE)</f>
        <v>23-AFFIDAMENTO IN ECONOMIA - AFFIDAMENTO DIRETTO</v>
      </c>
      <c r="G127" s="4">
        <v>194.3</v>
      </c>
      <c r="H127" s="5">
        <v>42145</v>
      </c>
      <c r="I127" s="5">
        <v>42318</v>
      </c>
      <c r="J127" s="141" t="s">
        <v>1475</v>
      </c>
      <c r="IQ127" s="21"/>
      <c r="IR127" s="21"/>
      <c r="IS127" s="21"/>
      <c r="IT127" s="21"/>
      <c r="IU127" s="21"/>
      <c r="IV127" s="21"/>
    </row>
    <row r="128" spans="1:256" ht="24">
      <c r="A128" s="1" t="s">
        <v>1476</v>
      </c>
      <c r="C128" s="1" t="s">
        <v>1412</v>
      </c>
      <c r="D128" s="31" t="s">
        <v>1453</v>
      </c>
      <c r="E128" s="2">
        <v>23</v>
      </c>
      <c r="F128" s="3" t="str">
        <f>VLOOKUP(E128,SCELTACONTRAENTE!$A$1:$B$18,2,FALSE)</f>
        <v>23-AFFIDAMENTO IN ECONOMIA - AFFIDAMENTO DIRETTO</v>
      </c>
      <c r="G128" s="4">
        <v>605.66</v>
      </c>
      <c r="H128" s="5">
        <v>42145</v>
      </c>
      <c r="I128" s="5">
        <v>42187</v>
      </c>
      <c r="J128" s="141" t="s">
        <v>1477</v>
      </c>
      <c r="IQ128" s="21"/>
      <c r="IR128" s="21"/>
      <c r="IS128" s="21"/>
      <c r="IT128" s="21"/>
      <c r="IU128" s="21"/>
      <c r="IV128" s="21"/>
    </row>
    <row r="129" spans="1:256" ht="24">
      <c r="A129" s="1" t="s">
        <v>1478</v>
      </c>
      <c r="C129" s="1" t="s">
        <v>1412</v>
      </c>
      <c r="D129" s="31" t="s">
        <v>1453</v>
      </c>
      <c r="E129" s="2">
        <v>23</v>
      </c>
      <c r="F129" s="3" t="str">
        <f>VLOOKUP(E129,SCELTACONTRAENTE!$A$1:$B$18,2,FALSE)</f>
        <v>23-AFFIDAMENTO IN ECONOMIA - AFFIDAMENTO DIRETTO</v>
      </c>
      <c r="G129" s="4">
        <v>2759.4</v>
      </c>
      <c r="H129" s="5">
        <v>42033</v>
      </c>
      <c r="I129" s="5">
        <v>42040</v>
      </c>
      <c r="J129" s="141" t="s">
        <v>1479</v>
      </c>
      <c r="IQ129" s="21"/>
      <c r="IR129" s="21"/>
      <c r="IS129" s="21"/>
      <c r="IT129" s="21"/>
      <c r="IU129" s="21"/>
      <c r="IV129" s="21"/>
    </row>
    <row r="130" spans="1:256" ht="24">
      <c r="A130" s="1" t="s">
        <v>1480</v>
      </c>
      <c r="C130" s="1" t="s">
        <v>1412</v>
      </c>
      <c r="D130" s="12" t="s">
        <v>1481</v>
      </c>
      <c r="E130" s="2">
        <v>23</v>
      </c>
      <c r="F130" s="3" t="str">
        <f>VLOOKUP(E130,SCELTACONTRAENTE!$A$1:$B$18,2,FALSE)</f>
        <v>23-AFFIDAMENTO IN ECONOMIA - AFFIDAMENTO DIRETTO</v>
      </c>
      <c r="G130" s="4">
        <v>4995.41</v>
      </c>
      <c r="H130" s="5">
        <v>42315</v>
      </c>
      <c r="I130" s="5">
        <v>42320</v>
      </c>
      <c r="J130" s="142">
        <v>4995.41</v>
      </c>
      <c r="IQ130" s="21"/>
      <c r="IR130" s="21"/>
      <c r="IS130" s="21"/>
      <c r="IT130" s="21"/>
      <c r="IU130" s="21"/>
      <c r="IV130" s="21"/>
    </row>
    <row r="131" spans="3:256" ht="12">
      <c r="C131" s="1" t="s">
        <v>1412</v>
      </c>
      <c r="D131" s="12" t="s">
        <v>1482</v>
      </c>
      <c r="F131" s="3" t="e">
        <f>VLOOKUP(E131,SCELTACONTRAENTE!$A$1:$B$18,2,FALSE)</f>
        <v>#N/A</v>
      </c>
      <c r="G131" s="4">
        <v>2105</v>
      </c>
      <c r="H131" s="5">
        <v>41982</v>
      </c>
      <c r="I131" s="5">
        <v>42184</v>
      </c>
      <c r="J131" s="141" t="s">
        <v>1483</v>
      </c>
      <c r="IQ131" s="21"/>
      <c r="IR131" s="21"/>
      <c r="IS131" s="21"/>
      <c r="IT131" s="21"/>
      <c r="IU131" s="21"/>
      <c r="IV131" s="21"/>
    </row>
    <row r="132" spans="1:256" ht="24">
      <c r="A132" s="1" t="s">
        <v>1484</v>
      </c>
      <c r="C132" s="1" t="s">
        <v>1412</v>
      </c>
      <c r="D132" s="21" t="s">
        <v>1485</v>
      </c>
      <c r="E132" s="2">
        <v>23</v>
      </c>
      <c r="F132" s="3" t="str">
        <f>VLOOKUP(E132,SCELTACONTRAENTE!$A$1:$B$18,2,FALSE)</f>
        <v>23-AFFIDAMENTO IN ECONOMIA - AFFIDAMENTO DIRETTO</v>
      </c>
      <c r="G132" s="4">
        <v>200</v>
      </c>
      <c r="H132" s="5">
        <v>42192</v>
      </c>
      <c r="I132" s="5">
        <v>42279</v>
      </c>
      <c r="J132" s="141" t="s">
        <v>1486</v>
      </c>
      <c r="IQ132" s="21"/>
      <c r="IR132" s="21"/>
      <c r="IS132" s="21"/>
      <c r="IT132" s="21"/>
      <c r="IU132" s="21"/>
      <c r="IV132" s="21"/>
    </row>
    <row r="133" spans="1:256" ht="24">
      <c r="A133" s="11" t="s">
        <v>10</v>
      </c>
      <c r="C133" s="1" t="s">
        <v>1412</v>
      </c>
      <c r="D133" s="12" t="s">
        <v>1487</v>
      </c>
      <c r="E133" s="2">
        <v>23</v>
      </c>
      <c r="F133" s="3" t="str">
        <f>VLOOKUP(E133,SCELTACONTRAENTE!$A$1:$B$18,2,FALSE)</f>
        <v>23-AFFIDAMENTO IN ECONOMIA - AFFIDAMENTO DIRETTO</v>
      </c>
      <c r="G133" s="4">
        <v>2084.91</v>
      </c>
      <c r="H133" s="5">
        <v>41982</v>
      </c>
      <c r="I133" s="5">
        <v>42280</v>
      </c>
      <c r="J133" s="141" t="s">
        <v>1488</v>
      </c>
      <c r="IQ133" s="21"/>
      <c r="IR133" s="21"/>
      <c r="IS133" s="21"/>
      <c r="IT133" s="21"/>
      <c r="IU133" s="21"/>
      <c r="IV133" s="21"/>
    </row>
    <row r="134" spans="1:256" ht="24">
      <c r="A134" s="11" t="s">
        <v>10</v>
      </c>
      <c r="C134" s="1" t="s">
        <v>1412</v>
      </c>
      <c r="D134" s="12" t="s">
        <v>1489</v>
      </c>
      <c r="E134" s="2">
        <v>23</v>
      </c>
      <c r="F134" s="3" t="str">
        <f>VLOOKUP(E134,SCELTACONTRAENTE!$A$1:$B$18,2,FALSE)</f>
        <v>23-AFFIDAMENTO IN ECONOMIA - AFFIDAMENTO DIRETTO</v>
      </c>
      <c r="G134" s="4">
        <v>3421.8</v>
      </c>
      <c r="H134" s="5">
        <v>41982</v>
      </c>
      <c r="I134" s="5">
        <v>42244</v>
      </c>
      <c r="J134" s="141" t="s">
        <v>1490</v>
      </c>
      <c r="IQ134" s="21"/>
      <c r="IR134" s="21"/>
      <c r="IS134" s="21"/>
      <c r="IT134" s="21"/>
      <c r="IU134" s="21"/>
      <c r="IV134" s="21"/>
    </row>
    <row r="135" spans="1:256" ht="24">
      <c r="A135" s="11" t="s">
        <v>10</v>
      </c>
      <c r="C135" s="1" t="s">
        <v>1412</v>
      </c>
      <c r="D135" s="12" t="s">
        <v>1491</v>
      </c>
      <c r="E135" s="2">
        <v>23</v>
      </c>
      <c r="F135" s="3" t="str">
        <f>VLOOKUP(E135,SCELTACONTRAENTE!$A$1:$B$18,2,FALSE)</f>
        <v>23-AFFIDAMENTO IN ECONOMIA - AFFIDAMENTO DIRETTO</v>
      </c>
      <c r="G135" s="4">
        <v>5153.26</v>
      </c>
      <c r="H135" s="5">
        <v>41982</v>
      </c>
      <c r="I135" s="5">
        <v>42334</v>
      </c>
      <c r="J135" s="141" t="s">
        <v>1492</v>
      </c>
      <c r="IQ135" s="21"/>
      <c r="IR135" s="21"/>
      <c r="IS135" s="21"/>
      <c r="IT135" s="21"/>
      <c r="IU135" s="21"/>
      <c r="IV135" s="21"/>
    </row>
    <row r="136" spans="1:256" ht="24">
      <c r="A136" s="11" t="s">
        <v>10</v>
      </c>
      <c r="C136" s="1" t="s">
        <v>1412</v>
      </c>
      <c r="D136" s="12" t="s">
        <v>1493</v>
      </c>
      <c r="E136" s="2">
        <v>23</v>
      </c>
      <c r="F136" s="3" t="str">
        <f>VLOOKUP(E136,SCELTACONTRAENTE!$A$1:$B$18,2,FALSE)</f>
        <v>23-AFFIDAMENTO IN ECONOMIA - AFFIDAMENTO DIRETTO</v>
      </c>
      <c r="G136" s="4">
        <v>3122.81</v>
      </c>
      <c r="H136" s="5">
        <v>41982</v>
      </c>
      <c r="J136" s="141"/>
      <c r="IQ136" s="21"/>
      <c r="IR136" s="21"/>
      <c r="IS136" s="21"/>
      <c r="IT136" s="21"/>
      <c r="IU136" s="21"/>
      <c r="IV136" s="21"/>
    </row>
    <row r="137" spans="1:256" ht="12">
      <c r="A137" s="1" t="s">
        <v>1494</v>
      </c>
      <c r="C137" s="1" t="s">
        <v>1412</v>
      </c>
      <c r="D137" s="12" t="s">
        <v>1495</v>
      </c>
      <c r="E137" s="2">
        <v>2</v>
      </c>
      <c r="F137" s="3" t="str">
        <f>VLOOKUP(E137,SCELTACONTRAENTE!$A$1:$B$18,2,FALSE)</f>
        <v>02-PROCEDURA RISTRETTA</v>
      </c>
      <c r="G137" s="4">
        <v>8807.29</v>
      </c>
      <c r="I137" s="5">
        <v>42306</v>
      </c>
      <c r="J137" s="141" t="s">
        <v>1496</v>
      </c>
      <c r="IQ137" s="21"/>
      <c r="IR137" s="21"/>
      <c r="IS137" s="21"/>
      <c r="IT137" s="21"/>
      <c r="IU137" s="21"/>
      <c r="IV137" s="21"/>
    </row>
    <row r="138" spans="1:256" ht="12">
      <c r="A138" s="1" t="s">
        <v>1494</v>
      </c>
      <c r="C138" s="1" t="s">
        <v>1412</v>
      </c>
      <c r="D138" s="12" t="s">
        <v>1497</v>
      </c>
      <c r="E138" s="2">
        <v>2</v>
      </c>
      <c r="F138" s="3" t="str">
        <f>VLOOKUP(E138,SCELTACONTRAENTE!$A$1:$B$18,2,FALSE)</f>
        <v>02-PROCEDURA RISTRETTA</v>
      </c>
      <c r="G138" s="4">
        <v>10060.6</v>
      </c>
      <c r="I138" s="5">
        <v>42306</v>
      </c>
      <c r="J138" s="141" t="s">
        <v>1498</v>
      </c>
      <c r="IQ138" s="21"/>
      <c r="IR138" s="21"/>
      <c r="IS138" s="21"/>
      <c r="IT138" s="21"/>
      <c r="IU138" s="21"/>
      <c r="IV138" s="21"/>
    </row>
    <row r="139" spans="1:256" ht="12">
      <c r="A139" s="1" t="s">
        <v>1499</v>
      </c>
      <c r="C139" s="1" t="s">
        <v>1412</v>
      </c>
      <c r="D139" s="12" t="s">
        <v>1500</v>
      </c>
      <c r="E139" s="2">
        <v>2</v>
      </c>
      <c r="F139" s="3" t="str">
        <f>VLOOKUP(E139,SCELTACONTRAENTE!$A$1:$B$18,2,FALSE)</f>
        <v>02-PROCEDURA RISTRETTA</v>
      </c>
      <c r="G139" s="4">
        <v>2456.6</v>
      </c>
      <c r="I139" s="5">
        <v>42083</v>
      </c>
      <c r="J139" s="141" t="s">
        <v>1501</v>
      </c>
      <c r="IQ139" s="21"/>
      <c r="IR139" s="21"/>
      <c r="IS139" s="21"/>
      <c r="IT139" s="21"/>
      <c r="IU139" s="21"/>
      <c r="IV139" s="21"/>
    </row>
    <row r="140" spans="1:256" ht="12">
      <c r="A140" s="1" t="s">
        <v>1499</v>
      </c>
      <c r="C140" s="1" t="s">
        <v>1412</v>
      </c>
      <c r="D140" s="12" t="s">
        <v>1502</v>
      </c>
      <c r="E140" s="2">
        <v>2</v>
      </c>
      <c r="F140" s="3" t="str">
        <f>VLOOKUP(E140,SCELTACONTRAENTE!$A$1:$B$18,2,FALSE)</f>
        <v>02-PROCEDURA RISTRETTA</v>
      </c>
      <c r="G140" s="4">
        <v>1672.27</v>
      </c>
      <c r="I140" s="5">
        <v>42095</v>
      </c>
      <c r="J140" s="141" t="s">
        <v>1503</v>
      </c>
      <c r="IQ140" s="21"/>
      <c r="IR140" s="21"/>
      <c r="IS140" s="21"/>
      <c r="IT140" s="21"/>
      <c r="IU140" s="21"/>
      <c r="IV140" s="21"/>
    </row>
    <row r="141" spans="1:256" ht="12">
      <c r="A141" s="1" t="s">
        <v>1499</v>
      </c>
      <c r="C141" s="1" t="s">
        <v>1412</v>
      </c>
      <c r="D141" s="12" t="s">
        <v>1504</v>
      </c>
      <c r="E141" s="2">
        <v>2</v>
      </c>
      <c r="F141" s="3" t="str">
        <f>VLOOKUP(E141,SCELTACONTRAENTE!$A$1:$B$18,2,FALSE)</f>
        <v>02-PROCEDURA RISTRETTA</v>
      </c>
      <c r="G141" s="4">
        <v>871.13</v>
      </c>
      <c r="I141" s="5">
        <v>42247</v>
      </c>
      <c r="J141" s="141" t="s">
        <v>1505</v>
      </c>
      <c r="IQ141" s="21"/>
      <c r="IR141" s="21"/>
      <c r="IS141" s="21"/>
      <c r="IT141" s="21"/>
      <c r="IU141" s="21"/>
      <c r="IV141" s="21"/>
    </row>
    <row r="142" spans="1:256" ht="24">
      <c r="A142" s="1" t="s">
        <v>1506</v>
      </c>
      <c r="C142" s="1" t="s">
        <v>1412</v>
      </c>
      <c r="D142" s="12" t="s">
        <v>1507</v>
      </c>
      <c r="E142" s="2">
        <v>23</v>
      </c>
      <c r="F142" s="3" t="str">
        <f>VLOOKUP(E142,SCELTACONTRAENTE!$A$1:$B$18,2,FALSE)</f>
        <v>23-AFFIDAMENTO IN ECONOMIA - AFFIDAMENTO DIRETTO</v>
      </c>
      <c r="G142" s="4">
        <v>630.08</v>
      </c>
      <c r="H142" s="5">
        <v>38331</v>
      </c>
      <c r="I142" s="5">
        <v>42067</v>
      </c>
      <c r="J142" s="141" t="s">
        <v>1508</v>
      </c>
      <c r="IQ142" s="21"/>
      <c r="IR142" s="21"/>
      <c r="IS142" s="21"/>
      <c r="IT142" s="21"/>
      <c r="IU142" s="21"/>
      <c r="IV142" s="21"/>
    </row>
    <row r="143" spans="3:256" ht="24">
      <c r="C143" s="1" t="s">
        <v>1412</v>
      </c>
      <c r="D143" s="12" t="s">
        <v>1509</v>
      </c>
      <c r="E143" s="2">
        <v>23</v>
      </c>
      <c r="F143" s="3" t="str">
        <f>VLOOKUP(E143,SCELTACONTRAENTE!$A$1:$B$18,2,FALSE)</f>
        <v>23-AFFIDAMENTO IN ECONOMIA - AFFIDAMENTO DIRETTO</v>
      </c>
      <c r="G143" s="4">
        <v>627.05</v>
      </c>
      <c r="H143" s="5">
        <v>41983</v>
      </c>
      <c r="I143" s="5">
        <v>42335</v>
      </c>
      <c r="J143" s="141" t="s">
        <v>1510</v>
      </c>
      <c r="IQ143" s="21"/>
      <c r="IR143" s="21"/>
      <c r="IS143" s="21"/>
      <c r="IT143" s="21"/>
      <c r="IU143" s="21"/>
      <c r="IV143" s="21"/>
    </row>
    <row r="144" spans="3:256" ht="24">
      <c r="C144" s="1" t="s">
        <v>1412</v>
      </c>
      <c r="D144" s="12" t="s">
        <v>1511</v>
      </c>
      <c r="E144" s="2">
        <v>23</v>
      </c>
      <c r="F144" s="3" t="str">
        <f>VLOOKUP(E144,SCELTACONTRAENTE!$A$1:$B$18,2,FALSE)</f>
        <v>23-AFFIDAMENTO IN ECONOMIA - AFFIDAMENTO DIRETTO</v>
      </c>
      <c r="G144" s="4">
        <v>1275.59</v>
      </c>
      <c r="H144" s="5">
        <v>41983</v>
      </c>
      <c r="I144" s="5">
        <v>42177</v>
      </c>
      <c r="J144" s="141" t="s">
        <v>1512</v>
      </c>
      <c r="IQ144" s="21"/>
      <c r="IR144" s="21"/>
      <c r="IS144" s="21"/>
      <c r="IT144" s="21"/>
      <c r="IU144" s="21"/>
      <c r="IV144" s="21"/>
    </row>
    <row r="145" spans="3:256" ht="24">
      <c r="C145" s="1" t="s">
        <v>1412</v>
      </c>
      <c r="D145" s="12" t="s">
        <v>1513</v>
      </c>
      <c r="E145" s="2">
        <v>23</v>
      </c>
      <c r="F145" s="3" t="str">
        <f>VLOOKUP(E145,SCELTACONTRAENTE!$A$1:$B$18,2,FALSE)</f>
        <v>23-AFFIDAMENTO IN ECONOMIA - AFFIDAMENTO DIRETTO</v>
      </c>
      <c r="G145" s="4">
        <v>1195.2</v>
      </c>
      <c r="H145" s="5">
        <v>41983</v>
      </c>
      <c r="I145" s="5">
        <v>42027</v>
      </c>
      <c r="J145" s="141" t="s">
        <v>1514</v>
      </c>
      <c r="IQ145" s="21"/>
      <c r="IR145" s="21"/>
      <c r="IS145" s="21"/>
      <c r="IT145" s="21"/>
      <c r="IU145" s="21"/>
      <c r="IV145" s="21"/>
    </row>
    <row r="146" spans="3:256" ht="24">
      <c r="C146" s="1" t="s">
        <v>1412</v>
      </c>
      <c r="D146" s="12" t="s">
        <v>1515</v>
      </c>
      <c r="E146" s="2">
        <v>23</v>
      </c>
      <c r="F146" s="3" t="str">
        <f>VLOOKUP(E146,SCELTACONTRAENTE!$A$1:$B$18,2,FALSE)</f>
        <v>23-AFFIDAMENTO IN ECONOMIA - AFFIDAMENTO DIRETTO</v>
      </c>
      <c r="G146" s="4">
        <v>2106.22</v>
      </c>
      <c r="H146" s="5">
        <v>41983</v>
      </c>
      <c r="I146" s="5">
        <v>42329</v>
      </c>
      <c r="J146" s="141" t="s">
        <v>1516</v>
      </c>
      <c r="IQ146" s="21"/>
      <c r="IR146" s="21"/>
      <c r="IS146" s="21"/>
      <c r="IT146" s="21"/>
      <c r="IU146" s="21"/>
      <c r="IV146" s="21"/>
    </row>
    <row r="147" spans="3:256" ht="24">
      <c r="C147" s="1" t="s">
        <v>1412</v>
      </c>
      <c r="D147" s="12" t="s">
        <v>1517</v>
      </c>
      <c r="E147" s="2">
        <v>23</v>
      </c>
      <c r="F147" s="3" t="str">
        <f>VLOOKUP(E147,SCELTACONTRAENTE!$A$1:$B$18,2,FALSE)</f>
        <v>23-AFFIDAMENTO IN ECONOMIA - AFFIDAMENTO DIRETTO</v>
      </c>
      <c r="G147" s="4">
        <v>1398.17</v>
      </c>
      <c r="H147" s="5">
        <v>41983</v>
      </c>
      <c r="I147" s="5">
        <v>42265</v>
      </c>
      <c r="J147" s="141" t="s">
        <v>1518</v>
      </c>
      <c r="IQ147" s="21"/>
      <c r="IR147" s="21"/>
      <c r="IS147" s="21"/>
      <c r="IT147" s="21"/>
      <c r="IU147" s="21"/>
      <c r="IV147" s="21"/>
    </row>
    <row r="148" spans="1:256" ht="24">
      <c r="A148" s="1" t="s">
        <v>1519</v>
      </c>
      <c r="C148" s="1" t="s">
        <v>1412</v>
      </c>
      <c r="D148" s="12" t="s">
        <v>1520</v>
      </c>
      <c r="E148" s="2">
        <v>23</v>
      </c>
      <c r="F148" s="3" t="str">
        <f>VLOOKUP(E148,SCELTACONTRAENTE!$A$1:$B$18,2,FALSE)</f>
        <v>23-AFFIDAMENTO IN ECONOMIA - AFFIDAMENTO DIRETTO</v>
      </c>
      <c r="G148" s="4">
        <v>83.96</v>
      </c>
      <c r="H148" s="5">
        <v>42321</v>
      </c>
      <c r="I148" s="5">
        <v>42336</v>
      </c>
      <c r="J148" s="141" t="s">
        <v>1521</v>
      </c>
      <c r="IQ148" s="21"/>
      <c r="IR148" s="21"/>
      <c r="IS148" s="21"/>
      <c r="IT148" s="21"/>
      <c r="IU148" s="21"/>
      <c r="IV148" s="21"/>
    </row>
    <row r="149" spans="1:256" ht="24">
      <c r="A149" s="1" t="s">
        <v>107</v>
      </c>
      <c r="C149" s="1" t="s">
        <v>1412</v>
      </c>
      <c r="D149" s="12" t="s">
        <v>1522</v>
      </c>
      <c r="E149" s="2">
        <v>23</v>
      </c>
      <c r="F149" s="3" t="str">
        <f>VLOOKUP(E149,SCELTACONTRAENTE!$A$1:$B$18,2,FALSE)</f>
        <v>23-AFFIDAMENTO IN ECONOMIA - AFFIDAMENTO DIRETTO</v>
      </c>
      <c r="G149" s="4">
        <v>2488.9</v>
      </c>
      <c r="H149" s="5">
        <v>42193</v>
      </c>
      <c r="I149" s="5">
        <v>42285</v>
      </c>
      <c r="J149" s="141" t="s">
        <v>1523</v>
      </c>
      <c r="IQ149" s="21"/>
      <c r="IR149" s="21"/>
      <c r="IS149" s="21"/>
      <c r="IT149" s="21"/>
      <c r="IU149" s="21"/>
      <c r="IV149" s="21"/>
    </row>
    <row r="150" spans="1:256" ht="24">
      <c r="A150" s="1" t="s">
        <v>107</v>
      </c>
      <c r="C150" s="1" t="s">
        <v>1412</v>
      </c>
      <c r="D150" s="12" t="s">
        <v>1524</v>
      </c>
      <c r="E150" s="2">
        <v>23</v>
      </c>
      <c r="F150" s="3" t="str">
        <f>VLOOKUP(E150,SCELTACONTRAENTE!$A$1:$B$18,2,FALSE)</f>
        <v>23-AFFIDAMENTO IN ECONOMIA - AFFIDAMENTO DIRETTO</v>
      </c>
      <c r="G150" s="4">
        <v>4922.88</v>
      </c>
      <c r="H150" s="5">
        <v>42193</v>
      </c>
      <c r="I150" s="5">
        <v>42279</v>
      </c>
      <c r="J150" s="141" t="s">
        <v>1525</v>
      </c>
      <c r="IQ150" s="21"/>
      <c r="IR150" s="21"/>
      <c r="IS150" s="21"/>
      <c r="IT150" s="21"/>
      <c r="IU150" s="21"/>
      <c r="IV150" s="21"/>
    </row>
    <row r="151" spans="3:256" ht="24">
      <c r="C151" s="1" t="s">
        <v>1412</v>
      </c>
      <c r="D151" s="12" t="s">
        <v>1526</v>
      </c>
      <c r="E151" s="2">
        <v>23</v>
      </c>
      <c r="F151" s="3" t="str">
        <f>VLOOKUP(E151,SCELTACONTRAENTE!$A$1:$B$18,2,FALSE)</f>
        <v>23-AFFIDAMENTO IN ECONOMIA - AFFIDAMENTO DIRETTO</v>
      </c>
      <c r="G151" s="4">
        <v>1083.03</v>
      </c>
      <c r="H151" s="5">
        <v>42193</v>
      </c>
      <c r="I151" s="5">
        <v>42279</v>
      </c>
      <c r="J151" s="141" t="s">
        <v>1527</v>
      </c>
      <c r="IQ151" s="21"/>
      <c r="IR151" s="21"/>
      <c r="IS151" s="21"/>
      <c r="IT151" s="21"/>
      <c r="IU151" s="21"/>
      <c r="IV151" s="21"/>
    </row>
    <row r="152" spans="3:256" ht="24">
      <c r="C152" s="1" t="s">
        <v>1412</v>
      </c>
      <c r="D152" s="12" t="s">
        <v>1526</v>
      </c>
      <c r="E152" s="2">
        <v>23</v>
      </c>
      <c r="F152" s="3" t="str">
        <f>VLOOKUP(E152,SCELTACONTRAENTE!$A$1:$B$18,2,FALSE)</f>
        <v>23-AFFIDAMENTO IN ECONOMIA - AFFIDAMENTO DIRETTO</v>
      </c>
      <c r="G152" s="4">
        <v>1820</v>
      </c>
      <c r="H152" s="5">
        <v>42193</v>
      </c>
      <c r="I152" s="5">
        <v>42247</v>
      </c>
      <c r="J152" s="141" t="s">
        <v>1528</v>
      </c>
      <c r="IQ152" s="21"/>
      <c r="IR152" s="21"/>
      <c r="IS152" s="21"/>
      <c r="IT152" s="21"/>
      <c r="IU152" s="21"/>
      <c r="IV152" s="21"/>
    </row>
    <row r="153" spans="1:256" ht="24">
      <c r="A153" s="1" t="s">
        <v>1529</v>
      </c>
      <c r="C153" s="1" t="s">
        <v>1412</v>
      </c>
      <c r="D153" s="12" t="s">
        <v>1522</v>
      </c>
      <c r="E153" s="2">
        <v>23</v>
      </c>
      <c r="F153" s="3" t="str">
        <f>VLOOKUP(E153,SCELTACONTRAENTE!$A$1:$B$18,2,FALSE)</f>
        <v>23-AFFIDAMENTO IN ECONOMIA - AFFIDAMENTO DIRETTO</v>
      </c>
      <c r="G153" s="4">
        <v>8272.75</v>
      </c>
      <c r="H153" s="5">
        <v>42193</v>
      </c>
      <c r="I153" s="5">
        <v>42247</v>
      </c>
      <c r="J153" s="141" t="s">
        <v>1530</v>
      </c>
      <c r="IQ153" s="21"/>
      <c r="IR153" s="21"/>
      <c r="IS153" s="21"/>
      <c r="IT153" s="21"/>
      <c r="IU153" s="21"/>
      <c r="IV153" s="21"/>
    </row>
    <row r="154" spans="1:256" ht="24">
      <c r="A154" s="1" t="s">
        <v>1529</v>
      </c>
      <c r="C154" s="1" t="s">
        <v>1412</v>
      </c>
      <c r="D154" s="12" t="s">
        <v>1522</v>
      </c>
      <c r="E154" s="2">
        <v>23</v>
      </c>
      <c r="F154" s="3" t="str">
        <f>VLOOKUP(E154,SCELTACONTRAENTE!$A$1:$B$18,2,FALSE)</f>
        <v>23-AFFIDAMENTO IN ECONOMIA - AFFIDAMENTO DIRETTO</v>
      </c>
      <c r="G154" s="4">
        <v>9897.36</v>
      </c>
      <c r="H154" s="5">
        <v>42193</v>
      </c>
      <c r="I154" s="5">
        <v>42242</v>
      </c>
      <c r="J154" s="142">
        <v>9897.36</v>
      </c>
      <c r="IQ154" s="21"/>
      <c r="IR154" s="21"/>
      <c r="IS154" s="21"/>
      <c r="IT154" s="21"/>
      <c r="IU154" s="21"/>
      <c r="IV154" s="21"/>
    </row>
    <row r="155" spans="1:256" ht="24">
      <c r="A155" s="1" t="s">
        <v>1529</v>
      </c>
      <c r="C155" s="1" t="s">
        <v>1412</v>
      </c>
      <c r="D155" s="12" t="s">
        <v>1522</v>
      </c>
      <c r="E155" s="2">
        <v>23</v>
      </c>
      <c r="F155" s="3" t="str">
        <f>VLOOKUP(E155,SCELTACONTRAENTE!$A$1:$B$18,2,FALSE)</f>
        <v>23-AFFIDAMENTO IN ECONOMIA - AFFIDAMENTO DIRETTO</v>
      </c>
      <c r="G155" s="4">
        <v>17783.53</v>
      </c>
      <c r="H155" s="5">
        <v>42193</v>
      </c>
      <c r="I155" s="5">
        <v>42241</v>
      </c>
      <c r="J155" s="141" t="s">
        <v>1531</v>
      </c>
      <c r="IQ155" s="21"/>
      <c r="IR155" s="21"/>
      <c r="IS155" s="21"/>
      <c r="IT155" s="21"/>
      <c r="IU155" s="21"/>
      <c r="IV155" s="21"/>
    </row>
    <row r="156" spans="1:256" ht="24">
      <c r="A156" s="1" t="s">
        <v>1529</v>
      </c>
      <c r="B156" s="1" t="s">
        <v>108</v>
      </c>
      <c r="C156" s="1" t="s">
        <v>1412</v>
      </c>
      <c r="D156" s="12" t="s">
        <v>1522</v>
      </c>
      <c r="E156" s="2">
        <v>23</v>
      </c>
      <c r="F156" s="3" t="str">
        <f>VLOOKUP(E156,SCELTACONTRAENTE!$A$1:$B$18,2,FALSE)</f>
        <v>23-AFFIDAMENTO IN ECONOMIA - AFFIDAMENTO DIRETTO</v>
      </c>
      <c r="G156" s="4">
        <v>1006.3</v>
      </c>
      <c r="H156" s="5">
        <v>42193</v>
      </c>
      <c r="I156" s="5">
        <v>42240</v>
      </c>
      <c r="J156" s="141" t="s">
        <v>1532</v>
      </c>
      <c r="IQ156" s="21"/>
      <c r="IR156" s="21"/>
      <c r="IS156" s="21"/>
      <c r="IT156" s="21"/>
      <c r="IU156" s="21"/>
      <c r="IV156" s="21"/>
    </row>
    <row r="157" spans="2:256" ht="24">
      <c r="B157" s="1" t="s">
        <v>108</v>
      </c>
      <c r="C157" s="1" t="s">
        <v>1412</v>
      </c>
      <c r="D157" s="12" t="s">
        <v>1526</v>
      </c>
      <c r="E157" s="2">
        <v>23</v>
      </c>
      <c r="F157" s="3" t="str">
        <f>VLOOKUP(E157,SCELTACONTRAENTE!$A$1:$B$18,2,FALSE)</f>
        <v>23-AFFIDAMENTO IN ECONOMIA - AFFIDAMENTO DIRETTO</v>
      </c>
      <c r="G157" s="4">
        <v>914.83</v>
      </c>
      <c r="I157" s="5">
        <v>42170</v>
      </c>
      <c r="J157" s="141" t="s">
        <v>1533</v>
      </c>
      <c r="IQ157" s="21"/>
      <c r="IR157" s="21"/>
      <c r="IS157" s="21"/>
      <c r="IT157" s="21"/>
      <c r="IU157" s="21"/>
      <c r="IV157" s="21"/>
    </row>
    <row r="158" spans="1:256" ht="24">
      <c r="A158" s="1" t="s">
        <v>1529</v>
      </c>
      <c r="B158" s="1" t="s">
        <v>108</v>
      </c>
      <c r="C158" s="1" t="s">
        <v>1412</v>
      </c>
      <c r="D158" s="12" t="s">
        <v>1522</v>
      </c>
      <c r="E158" s="2">
        <v>23</v>
      </c>
      <c r="F158" s="3" t="str">
        <f>VLOOKUP(E158,SCELTACONTRAENTE!$A$1:$B$18,2,FALSE)</f>
        <v>23-AFFIDAMENTO IN ECONOMIA - AFFIDAMENTO DIRETTO</v>
      </c>
      <c r="G158" s="4">
        <v>4158.32</v>
      </c>
      <c r="I158" s="5">
        <v>42167</v>
      </c>
      <c r="J158" s="141" t="s">
        <v>1534</v>
      </c>
      <c r="IQ158" s="21"/>
      <c r="IR158" s="21"/>
      <c r="IS158" s="21"/>
      <c r="IT158" s="21"/>
      <c r="IU158" s="21"/>
      <c r="IV158" s="21"/>
    </row>
    <row r="159" spans="1:256" ht="24">
      <c r="A159" s="1" t="s">
        <v>1529</v>
      </c>
      <c r="B159" s="1" t="s">
        <v>108</v>
      </c>
      <c r="C159" s="1" t="s">
        <v>1412</v>
      </c>
      <c r="D159" s="12" t="s">
        <v>1522</v>
      </c>
      <c r="E159" s="2">
        <v>23</v>
      </c>
      <c r="F159" s="3" t="str">
        <f>VLOOKUP(E159,SCELTACONTRAENTE!$A$1:$B$18,2,FALSE)</f>
        <v>23-AFFIDAMENTO IN ECONOMIA - AFFIDAMENTO DIRETTO</v>
      </c>
      <c r="G159" s="4">
        <v>3576.79</v>
      </c>
      <c r="I159" s="5">
        <v>42179</v>
      </c>
      <c r="J159" s="141" t="s">
        <v>1535</v>
      </c>
      <c r="IQ159" s="21"/>
      <c r="IR159" s="21"/>
      <c r="IS159" s="21"/>
      <c r="IT159" s="21"/>
      <c r="IU159" s="21"/>
      <c r="IV159" s="21"/>
    </row>
    <row r="160" spans="1:256" ht="24">
      <c r="A160" s="1" t="s">
        <v>1529</v>
      </c>
      <c r="B160" s="1" t="s">
        <v>108</v>
      </c>
      <c r="C160" s="1" t="s">
        <v>1412</v>
      </c>
      <c r="D160" s="12" t="s">
        <v>1522</v>
      </c>
      <c r="E160" s="2">
        <v>23</v>
      </c>
      <c r="F160" s="3" t="str">
        <f>VLOOKUP(E160,SCELTACONTRAENTE!$A$1:$B$18,2,FALSE)</f>
        <v>23-AFFIDAMENTO IN ECONOMIA - AFFIDAMENTO DIRETTO</v>
      </c>
      <c r="G160" s="4">
        <v>3296.03</v>
      </c>
      <c r="I160" s="5">
        <v>42201</v>
      </c>
      <c r="J160" s="141" t="s">
        <v>1536</v>
      </c>
      <c r="IQ160" s="21"/>
      <c r="IR160" s="21"/>
      <c r="IS160" s="21"/>
      <c r="IT160" s="21"/>
      <c r="IU160" s="21"/>
      <c r="IV160" s="21"/>
    </row>
    <row r="161" spans="2:256" ht="24">
      <c r="B161" s="1" t="s">
        <v>108</v>
      </c>
      <c r="C161" s="1" t="s">
        <v>1412</v>
      </c>
      <c r="D161" s="12" t="s">
        <v>1522</v>
      </c>
      <c r="E161" s="2">
        <v>23</v>
      </c>
      <c r="F161" s="3" t="str">
        <f>VLOOKUP(E161,SCELTACONTRAENTE!$A$1:$B$18,2,FALSE)</f>
        <v>23-AFFIDAMENTO IN ECONOMIA - AFFIDAMENTO DIRETTO</v>
      </c>
      <c r="J161" s="141"/>
      <c r="IQ161" s="21"/>
      <c r="IR161" s="21"/>
      <c r="IS161" s="21"/>
      <c r="IT161" s="21"/>
      <c r="IU161" s="21"/>
      <c r="IV161" s="21"/>
    </row>
    <row r="162" spans="2:256" ht="24">
      <c r="B162" s="1" t="s">
        <v>108</v>
      </c>
      <c r="C162" s="1" t="s">
        <v>1412</v>
      </c>
      <c r="D162" s="12" t="s">
        <v>1526</v>
      </c>
      <c r="E162" s="2">
        <v>23</v>
      </c>
      <c r="F162" s="3" t="str">
        <f>VLOOKUP(E162,SCELTACONTRAENTE!$A$1:$B$18,2,FALSE)</f>
        <v>23-AFFIDAMENTO IN ECONOMIA - AFFIDAMENTO DIRETTO</v>
      </c>
      <c r="G162" s="4">
        <v>1512.02</v>
      </c>
      <c r="I162" s="5">
        <v>42179</v>
      </c>
      <c r="J162" s="141" t="s">
        <v>1537</v>
      </c>
      <c r="IQ162" s="21"/>
      <c r="IR162" s="21"/>
      <c r="IS162" s="21"/>
      <c r="IT162" s="21"/>
      <c r="IU162" s="21"/>
      <c r="IV162" s="21"/>
    </row>
    <row r="163" spans="1:256" ht="24">
      <c r="A163" s="1" t="s">
        <v>1529</v>
      </c>
      <c r="B163" s="1" t="s">
        <v>108</v>
      </c>
      <c r="C163" s="1" t="s">
        <v>1412</v>
      </c>
      <c r="D163" s="12" t="s">
        <v>1522</v>
      </c>
      <c r="E163" s="2">
        <v>23</v>
      </c>
      <c r="F163" s="3" t="str">
        <f>VLOOKUP(E163,SCELTACONTRAENTE!$A$1:$B$18,2,FALSE)</f>
        <v>23-AFFIDAMENTO IN ECONOMIA - AFFIDAMENTO DIRETTO</v>
      </c>
      <c r="G163" s="4">
        <v>1723.7</v>
      </c>
      <c r="I163" s="5">
        <v>42172</v>
      </c>
      <c r="J163" s="141" t="s">
        <v>1538</v>
      </c>
      <c r="IQ163" s="21"/>
      <c r="IR163" s="21"/>
      <c r="IS163" s="21"/>
      <c r="IT163" s="21"/>
      <c r="IU163" s="21"/>
      <c r="IV163" s="21"/>
    </row>
    <row r="164" spans="2:256" ht="24">
      <c r="B164" s="1" t="s">
        <v>108</v>
      </c>
      <c r="C164" s="1" t="s">
        <v>1412</v>
      </c>
      <c r="D164" s="12" t="s">
        <v>1526</v>
      </c>
      <c r="E164" s="2">
        <v>23</v>
      </c>
      <c r="F164" s="3" t="str">
        <f>VLOOKUP(E164,SCELTACONTRAENTE!$A$1:$B$18,2,FALSE)</f>
        <v>23-AFFIDAMENTO IN ECONOMIA - AFFIDAMENTO DIRETTO</v>
      </c>
      <c r="G164" s="4">
        <v>48.23</v>
      </c>
      <c r="I164" s="5">
        <v>42086</v>
      </c>
      <c r="J164" s="141" t="s">
        <v>1539</v>
      </c>
      <c r="IQ164" s="21"/>
      <c r="IR164" s="21"/>
      <c r="IS164" s="21"/>
      <c r="IT164" s="21"/>
      <c r="IU164" s="21"/>
      <c r="IV164" s="21"/>
    </row>
    <row r="165" spans="1:256" ht="24">
      <c r="A165" s="1" t="s">
        <v>1529</v>
      </c>
      <c r="B165" s="1" t="s">
        <v>108</v>
      </c>
      <c r="C165" s="1" t="s">
        <v>1412</v>
      </c>
      <c r="D165" s="12" t="s">
        <v>1522</v>
      </c>
      <c r="E165" s="2">
        <v>23</v>
      </c>
      <c r="F165" s="3" t="str">
        <f>VLOOKUP(E165,SCELTACONTRAENTE!$A$1:$B$18,2,FALSE)</f>
        <v>23-AFFIDAMENTO IN ECONOMIA - AFFIDAMENTO DIRETTO</v>
      </c>
      <c r="G165" s="4">
        <v>219.23</v>
      </c>
      <c r="I165" s="5" t="s">
        <v>1540</v>
      </c>
      <c r="J165" s="141" t="s">
        <v>1541</v>
      </c>
      <c r="IQ165" s="21"/>
      <c r="IR165" s="21"/>
      <c r="IS165" s="21"/>
      <c r="IT165" s="21"/>
      <c r="IU165" s="21"/>
      <c r="IV165" s="21"/>
    </row>
    <row r="166" spans="2:256" ht="24">
      <c r="B166" s="1" t="s">
        <v>108</v>
      </c>
      <c r="C166" s="1" t="s">
        <v>1412</v>
      </c>
      <c r="D166" s="12" t="s">
        <v>1526</v>
      </c>
      <c r="E166" s="2">
        <v>23</v>
      </c>
      <c r="F166" s="3" t="str">
        <f>VLOOKUP(E166,SCELTACONTRAENTE!$A$1:$B$18,2,FALSE)</f>
        <v>23-AFFIDAMENTO IN ECONOMIA - AFFIDAMENTO DIRETTO</v>
      </c>
      <c r="G166" s="4">
        <v>1176.1</v>
      </c>
      <c r="I166" s="5">
        <v>42041</v>
      </c>
      <c r="J166" s="141" t="s">
        <v>1542</v>
      </c>
      <c r="IQ166" s="21"/>
      <c r="IR166" s="21"/>
      <c r="IS166" s="21"/>
      <c r="IT166" s="21"/>
      <c r="IU166" s="21"/>
      <c r="IV166" s="21"/>
    </row>
    <row r="167" spans="1:256" ht="12">
      <c r="A167" s="1" t="s">
        <v>1543</v>
      </c>
      <c r="C167" s="1" t="s">
        <v>1412</v>
      </c>
      <c r="D167" s="1" t="s">
        <v>1544</v>
      </c>
      <c r="E167" s="2">
        <v>1</v>
      </c>
      <c r="F167" s="3" t="str">
        <f>VLOOKUP(E167,SCELTACONTRAENTE!$A$1:$B$18,2,FALSE)</f>
        <v>01- PROCEDURA APERTA</v>
      </c>
      <c r="G167" s="4">
        <v>823.11</v>
      </c>
      <c r="H167" s="5">
        <v>42185</v>
      </c>
      <c r="I167" s="5">
        <v>42335</v>
      </c>
      <c r="J167" s="141" t="s">
        <v>1545</v>
      </c>
      <c r="IQ167" s="21"/>
      <c r="IR167" s="21"/>
      <c r="IS167" s="21"/>
      <c r="IT167" s="21"/>
      <c r="IU167" s="21"/>
      <c r="IV167" s="21"/>
    </row>
    <row r="168" spans="1:256" ht="12">
      <c r="A168" s="1" t="s">
        <v>1543</v>
      </c>
      <c r="C168" s="1" t="s">
        <v>1412</v>
      </c>
      <c r="D168" s="1" t="s">
        <v>1544</v>
      </c>
      <c r="E168" s="2">
        <v>1</v>
      </c>
      <c r="F168" s="3" t="str">
        <f>VLOOKUP(E168,SCELTACONTRAENTE!$A$1:$B$18,2,FALSE)</f>
        <v>01- PROCEDURA APERTA</v>
      </c>
      <c r="G168" s="4">
        <v>2057.12</v>
      </c>
      <c r="H168" s="5">
        <v>42185</v>
      </c>
      <c r="I168" s="5">
        <v>42284</v>
      </c>
      <c r="J168" s="141" t="s">
        <v>1546</v>
      </c>
      <c r="IQ168" s="21"/>
      <c r="IR168" s="21"/>
      <c r="IS168" s="21"/>
      <c r="IT168" s="21"/>
      <c r="IU168" s="21"/>
      <c r="IV168" s="21"/>
    </row>
    <row r="169" spans="1:256" ht="12">
      <c r="A169" s="1" t="s">
        <v>1543</v>
      </c>
      <c r="C169" s="1" t="s">
        <v>1412</v>
      </c>
      <c r="D169" s="1" t="s">
        <v>1544</v>
      </c>
      <c r="E169" s="2">
        <v>1</v>
      </c>
      <c r="F169" s="3" t="str">
        <f>VLOOKUP(E169,SCELTACONTRAENTE!$A$1:$B$18,2,FALSE)</f>
        <v>01- PROCEDURA APERTA</v>
      </c>
      <c r="G169" s="4">
        <v>538.91</v>
      </c>
      <c r="H169" s="5">
        <v>42185</v>
      </c>
      <c r="I169" s="5">
        <v>42242</v>
      </c>
      <c r="J169" s="141" t="s">
        <v>1547</v>
      </c>
      <c r="IQ169" s="21"/>
      <c r="IR169" s="21"/>
      <c r="IS169" s="21"/>
      <c r="IT169" s="21"/>
      <c r="IU169" s="21"/>
      <c r="IV169" s="21"/>
    </row>
    <row r="170" spans="1:256" ht="12">
      <c r="A170" s="1" t="s">
        <v>1548</v>
      </c>
      <c r="C170" s="1" t="s">
        <v>1412</v>
      </c>
      <c r="D170" s="1" t="s">
        <v>1544</v>
      </c>
      <c r="E170" s="2">
        <v>1</v>
      </c>
      <c r="F170" s="3" t="str">
        <f>VLOOKUP(E170,SCELTACONTRAENTE!$A$1:$B$18,2,FALSE)</f>
        <v>01- PROCEDURA APERTA</v>
      </c>
      <c r="G170" s="4">
        <v>1479.7</v>
      </c>
      <c r="H170" s="5">
        <v>42185</v>
      </c>
      <c r="I170" s="5">
        <v>42241</v>
      </c>
      <c r="J170" s="141" t="s">
        <v>1549</v>
      </c>
      <c r="IQ170" s="21"/>
      <c r="IR170" s="21"/>
      <c r="IS170" s="21"/>
      <c r="IT170" s="21"/>
      <c r="IU170" s="21"/>
      <c r="IV170" s="21"/>
    </row>
    <row r="171" spans="1:256" ht="12">
      <c r="A171" s="1" t="s">
        <v>1548</v>
      </c>
      <c r="C171" s="1" t="s">
        <v>1412</v>
      </c>
      <c r="D171" s="1" t="s">
        <v>1544</v>
      </c>
      <c r="E171" s="2">
        <v>1</v>
      </c>
      <c r="F171" s="3" t="str">
        <f>VLOOKUP(E171,SCELTACONTRAENTE!$A$1:$B$18,2,FALSE)</f>
        <v>01- PROCEDURA APERTA</v>
      </c>
      <c r="G171" s="4">
        <v>30.76</v>
      </c>
      <c r="H171" s="5">
        <v>42185</v>
      </c>
      <c r="I171" s="5">
        <v>42210</v>
      </c>
      <c r="J171" s="141" t="s">
        <v>1550</v>
      </c>
      <c r="IQ171" s="21"/>
      <c r="IR171" s="21"/>
      <c r="IS171" s="21"/>
      <c r="IT171" s="21"/>
      <c r="IU171" s="21"/>
      <c r="IV171" s="21"/>
    </row>
    <row r="172" spans="1:256" ht="12">
      <c r="A172" s="1" t="s">
        <v>1551</v>
      </c>
      <c r="C172" s="1" t="s">
        <v>1412</v>
      </c>
      <c r="D172" s="1" t="s">
        <v>1544</v>
      </c>
      <c r="E172" s="2">
        <v>1</v>
      </c>
      <c r="F172" s="3" t="str">
        <f>VLOOKUP(E172,SCELTACONTRAENTE!$A$1:$B$18,2,FALSE)</f>
        <v>01- PROCEDURA APERTA</v>
      </c>
      <c r="G172" s="4">
        <v>353.26</v>
      </c>
      <c r="H172" s="5">
        <v>42185</v>
      </c>
      <c r="I172" s="5">
        <v>42174</v>
      </c>
      <c r="J172" s="141" t="s">
        <v>1552</v>
      </c>
      <c r="IQ172" s="21"/>
      <c r="IR172" s="21"/>
      <c r="IS172" s="21"/>
      <c r="IT172" s="21"/>
      <c r="IU172" s="21"/>
      <c r="IV172" s="21"/>
    </row>
    <row r="173" spans="1:256" ht="12">
      <c r="A173" s="1" t="s">
        <v>1551</v>
      </c>
      <c r="C173" s="1" t="s">
        <v>1412</v>
      </c>
      <c r="D173" s="1" t="s">
        <v>1544</v>
      </c>
      <c r="E173" s="2">
        <v>1</v>
      </c>
      <c r="F173" s="3" t="str">
        <f>VLOOKUP(E173,SCELTACONTRAENTE!$A$1:$B$18,2,FALSE)</f>
        <v>01- PROCEDURA APERTA</v>
      </c>
      <c r="G173" s="4">
        <v>2068.03</v>
      </c>
      <c r="H173" s="5">
        <v>42185</v>
      </c>
      <c r="I173" s="5">
        <v>42121</v>
      </c>
      <c r="J173" s="141" t="s">
        <v>1553</v>
      </c>
      <c r="IQ173" s="21"/>
      <c r="IR173" s="21"/>
      <c r="IS173" s="21"/>
      <c r="IT173" s="21"/>
      <c r="IU173" s="21"/>
      <c r="IV173" s="21"/>
    </row>
    <row r="174" spans="1:256" ht="24">
      <c r="A174" s="1" t="s">
        <v>1554</v>
      </c>
      <c r="C174" s="1" t="s">
        <v>1412</v>
      </c>
      <c r="D174" s="1" t="s">
        <v>1555</v>
      </c>
      <c r="E174" s="2">
        <v>23</v>
      </c>
      <c r="F174" s="3" t="str">
        <f>VLOOKUP(E174,SCELTACONTRAENTE!$A$1:$B$18,2,FALSE)</f>
        <v>23-AFFIDAMENTO IN ECONOMIA - AFFIDAMENTO DIRETTO</v>
      </c>
      <c r="G174" s="4">
        <v>138</v>
      </c>
      <c r="H174" s="5">
        <v>42354</v>
      </c>
      <c r="J174" s="141"/>
      <c r="IQ174" s="21"/>
      <c r="IR174" s="21"/>
      <c r="IS174" s="21"/>
      <c r="IT174" s="21"/>
      <c r="IU174" s="21"/>
      <c r="IV174" s="21"/>
    </row>
    <row r="175" spans="1:256" ht="24">
      <c r="A175" s="1" t="s">
        <v>1556</v>
      </c>
      <c r="C175" s="1" t="s">
        <v>1412</v>
      </c>
      <c r="D175" s="1" t="s">
        <v>1557</v>
      </c>
      <c r="E175" s="2">
        <v>23</v>
      </c>
      <c r="F175" s="3" t="str">
        <f>VLOOKUP(E175,SCELTACONTRAENTE!$A$1:$B$18,2,FALSE)</f>
        <v>23-AFFIDAMENTO IN ECONOMIA - AFFIDAMENTO DIRETTO</v>
      </c>
      <c r="G175" s="4">
        <v>27</v>
      </c>
      <c r="H175" s="5">
        <v>42079</v>
      </c>
      <c r="J175" s="141"/>
      <c r="IQ175" s="21"/>
      <c r="IR175" s="21"/>
      <c r="IS175" s="21"/>
      <c r="IT175" s="21"/>
      <c r="IU175" s="21"/>
      <c r="IV175" s="21"/>
    </row>
    <row r="176" spans="1:256" ht="24">
      <c r="A176" s="1" t="s">
        <v>1558</v>
      </c>
      <c r="C176" s="1" t="s">
        <v>1412</v>
      </c>
      <c r="D176" s="1" t="s">
        <v>1559</v>
      </c>
      <c r="E176" s="2">
        <v>23</v>
      </c>
      <c r="F176" s="3" t="str">
        <f>VLOOKUP(E176,SCELTACONTRAENTE!$A$1:$B$18,2,FALSE)</f>
        <v>23-AFFIDAMENTO IN ECONOMIA - AFFIDAMENTO DIRETTO</v>
      </c>
      <c r="G176" s="4">
        <v>110</v>
      </c>
      <c r="H176" s="5">
        <v>42079</v>
      </c>
      <c r="J176" s="141"/>
      <c r="IQ176" s="21"/>
      <c r="IR176" s="21"/>
      <c r="IS176" s="21"/>
      <c r="IT176" s="21"/>
      <c r="IU176" s="21"/>
      <c r="IV176" s="21"/>
    </row>
    <row r="177" spans="1:256" ht="24">
      <c r="A177" s="1" t="s">
        <v>1560</v>
      </c>
      <c r="C177" s="1" t="s">
        <v>1412</v>
      </c>
      <c r="D177" s="1" t="s">
        <v>1557</v>
      </c>
      <c r="E177" s="2">
        <v>23</v>
      </c>
      <c r="F177" s="3" t="str">
        <f>VLOOKUP(E177,SCELTACONTRAENTE!$A$1:$B$18,2,FALSE)</f>
        <v>23-AFFIDAMENTO IN ECONOMIA - AFFIDAMENTO DIRETTO</v>
      </c>
      <c r="G177" s="4">
        <v>261.2</v>
      </c>
      <c r="H177" s="5">
        <v>42079</v>
      </c>
      <c r="J177" s="141"/>
      <c r="IQ177" s="21"/>
      <c r="IR177" s="21"/>
      <c r="IS177" s="21"/>
      <c r="IT177" s="21"/>
      <c r="IU177" s="21"/>
      <c r="IV177" s="21"/>
    </row>
    <row r="178" spans="1:256" ht="24">
      <c r="A178" s="1" t="s">
        <v>1561</v>
      </c>
      <c r="C178" s="1" t="s">
        <v>1412</v>
      </c>
      <c r="D178" s="1" t="s">
        <v>1562</v>
      </c>
      <c r="E178" s="2">
        <v>23</v>
      </c>
      <c r="F178" s="3" t="str">
        <f>VLOOKUP(E178,SCELTACONTRAENTE!$A$1:$B$18,2,FALSE)</f>
        <v>23-AFFIDAMENTO IN ECONOMIA - AFFIDAMENTO DIRETTO</v>
      </c>
      <c r="G178" s="4">
        <v>111.54</v>
      </c>
      <c r="H178" s="5">
        <v>42349</v>
      </c>
      <c r="J178" s="141"/>
      <c r="IQ178" s="21"/>
      <c r="IR178" s="21"/>
      <c r="IS178" s="21"/>
      <c r="IT178" s="21"/>
      <c r="IU178" s="21"/>
      <c r="IV178" s="21"/>
    </row>
    <row r="179" spans="1:256" ht="24">
      <c r="A179" s="1" t="s">
        <v>1563</v>
      </c>
      <c r="C179" s="1" t="s">
        <v>1412</v>
      </c>
      <c r="D179" s="1" t="s">
        <v>1564</v>
      </c>
      <c r="E179" s="2">
        <v>23</v>
      </c>
      <c r="F179" s="3" t="str">
        <f>VLOOKUP(E179,SCELTACONTRAENTE!$A$1:$B$18,2,FALSE)</f>
        <v>23-AFFIDAMENTO IN ECONOMIA - AFFIDAMENTO DIRETTO</v>
      </c>
      <c r="G179" s="4">
        <v>1830</v>
      </c>
      <c r="H179" s="5">
        <v>42349</v>
      </c>
      <c r="J179" s="141"/>
      <c r="IQ179" s="21"/>
      <c r="IR179" s="21"/>
      <c r="IS179" s="21"/>
      <c r="IT179" s="21"/>
      <c r="IU179" s="21"/>
      <c r="IV179" s="21"/>
    </row>
    <row r="180" spans="1:256" ht="24">
      <c r="A180" s="1" t="s">
        <v>1565</v>
      </c>
      <c r="C180" s="1" t="s">
        <v>1412</v>
      </c>
      <c r="D180" s="1" t="s">
        <v>1566</v>
      </c>
      <c r="E180" s="2">
        <v>23</v>
      </c>
      <c r="F180" s="3" t="str">
        <f>VLOOKUP(E180,SCELTACONTRAENTE!$A$1:$B$18,2,FALSE)</f>
        <v>23-AFFIDAMENTO IN ECONOMIA - AFFIDAMENTO DIRETTO</v>
      </c>
      <c r="G180" s="4">
        <v>1003</v>
      </c>
      <c r="H180" s="5">
        <v>42322</v>
      </c>
      <c r="J180" s="141"/>
      <c r="IQ180" s="21"/>
      <c r="IR180" s="21"/>
      <c r="IS180" s="21"/>
      <c r="IT180" s="21"/>
      <c r="IU180" s="21"/>
      <c r="IV180" s="21"/>
    </row>
    <row r="181" spans="1:256" ht="24">
      <c r="A181" s="1" t="s">
        <v>1567</v>
      </c>
      <c r="C181" s="1" t="s">
        <v>1412</v>
      </c>
      <c r="D181" s="1" t="s">
        <v>1568</v>
      </c>
      <c r="E181" s="2">
        <v>23</v>
      </c>
      <c r="F181" s="3" t="str">
        <f>VLOOKUP(E181,SCELTACONTRAENTE!$A$1:$B$18,2,FALSE)</f>
        <v>23-AFFIDAMENTO IN ECONOMIA - AFFIDAMENTO DIRETTO</v>
      </c>
      <c r="G181" s="4">
        <v>619.76</v>
      </c>
      <c r="H181" s="5">
        <v>42178</v>
      </c>
      <c r="J181" s="141"/>
      <c r="IQ181" s="21"/>
      <c r="IR181" s="21"/>
      <c r="IS181" s="21"/>
      <c r="IT181" s="21"/>
      <c r="IU181" s="21"/>
      <c r="IV181" s="21"/>
    </row>
    <row r="182" spans="1:256" ht="24">
      <c r="A182" s="1" t="s">
        <v>1569</v>
      </c>
      <c r="C182" s="1" t="s">
        <v>1412</v>
      </c>
      <c r="D182" s="1" t="s">
        <v>1570</v>
      </c>
      <c r="E182" s="2">
        <v>23</v>
      </c>
      <c r="F182" s="3" t="str">
        <f>VLOOKUP(E182,SCELTACONTRAENTE!$A$1:$B$18,2,FALSE)</f>
        <v>23-AFFIDAMENTO IN ECONOMIA - AFFIDAMENTO DIRETTO</v>
      </c>
      <c r="G182" s="4">
        <v>600</v>
      </c>
      <c r="H182" s="5">
        <v>42178</v>
      </c>
      <c r="J182" s="141"/>
      <c r="IQ182" s="21"/>
      <c r="IR182" s="21"/>
      <c r="IS182" s="21"/>
      <c r="IT182" s="21"/>
      <c r="IU182" s="21"/>
      <c r="IV182" s="21"/>
    </row>
    <row r="183" spans="1:256" s="62" customFormat="1" ht="24">
      <c r="A183" s="1" t="s">
        <v>1571</v>
      </c>
      <c r="B183" s="1"/>
      <c r="C183" s="1" t="s">
        <v>1412</v>
      </c>
      <c r="D183" s="1" t="s">
        <v>1572</v>
      </c>
      <c r="E183" s="2">
        <v>23</v>
      </c>
      <c r="F183" s="3" t="str">
        <f>VLOOKUP(E183,SCELTACONTRAENTE!$A$1:$B$18,2,FALSE)</f>
        <v>23-AFFIDAMENTO IN ECONOMIA - AFFIDAMENTO DIRETTO</v>
      </c>
      <c r="G183" s="4">
        <v>475.8</v>
      </c>
      <c r="H183" s="5">
        <v>42079</v>
      </c>
      <c r="I183" s="5">
        <v>42200</v>
      </c>
      <c r="J183" s="141" t="s">
        <v>1573</v>
      </c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  <c r="BE183" s="7"/>
      <c r="BF183" s="7"/>
      <c r="BG183" s="7"/>
      <c r="BH183" s="7"/>
      <c r="BI183" s="7"/>
      <c r="BJ183" s="7"/>
      <c r="BK183" s="7"/>
      <c r="BL183" s="7"/>
      <c r="BM183" s="7"/>
      <c r="BN183" s="7"/>
      <c r="BO183" s="7"/>
      <c r="BP183" s="7"/>
      <c r="BQ183" s="7"/>
      <c r="BR183" s="7"/>
      <c r="BS183" s="7"/>
      <c r="BT183" s="7"/>
      <c r="BU183" s="7"/>
      <c r="BV183" s="7"/>
      <c r="BW183" s="7"/>
      <c r="BX183" s="7"/>
      <c r="BY183" s="7"/>
      <c r="BZ183" s="7"/>
      <c r="CA183" s="7"/>
      <c r="CB183" s="7"/>
      <c r="CC183" s="7"/>
      <c r="CD183" s="7"/>
      <c r="CE183" s="7"/>
      <c r="CF183" s="7"/>
      <c r="CG183" s="7"/>
      <c r="CH183" s="7"/>
      <c r="CI183" s="7"/>
      <c r="CJ183" s="7"/>
      <c r="CK183" s="7"/>
      <c r="CL183" s="7"/>
      <c r="CM183" s="7"/>
      <c r="CN183" s="7"/>
      <c r="CO183" s="7"/>
      <c r="CP183" s="7"/>
      <c r="CQ183" s="7"/>
      <c r="CR183" s="7"/>
      <c r="CS183" s="7"/>
      <c r="CT183" s="7"/>
      <c r="CU183" s="7"/>
      <c r="CV183" s="7"/>
      <c r="CW183" s="7"/>
      <c r="CX183" s="7"/>
      <c r="CY183" s="7"/>
      <c r="CZ183" s="7"/>
      <c r="DA183" s="7"/>
      <c r="DB183" s="7"/>
      <c r="DC183" s="7"/>
      <c r="DD183" s="7"/>
      <c r="DE183" s="7"/>
      <c r="DF183" s="7"/>
      <c r="DG183" s="7"/>
      <c r="DH183" s="7"/>
      <c r="DI183" s="7"/>
      <c r="DJ183" s="7"/>
      <c r="DK183" s="7"/>
      <c r="DL183" s="7"/>
      <c r="DM183" s="7"/>
      <c r="DN183" s="7"/>
      <c r="DO183" s="7"/>
      <c r="DP183" s="7"/>
      <c r="DQ183" s="7"/>
      <c r="DR183" s="7"/>
      <c r="DS183" s="7"/>
      <c r="DT183" s="7"/>
      <c r="DU183" s="7"/>
      <c r="DV183" s="7"/>
      <c r="DW183" s="7"/>
      <c r="DX183" s="7"/>
      <c r="DY183" s="7"/>
      <c r="DZ183" s="7"/>
      <c r="EA183" s="7"/>
      <c r="EB183" s="7"/>
      <c r="EC183" s="7"/>
      <c r="ED183" s="7"/>
      <c r="EE183" s="7"/>
      <c r="EF183" s="7"/>
      <c r="EG183" s="7"/>
      <c r="EH183" s="7"/>
      <c r="EI183" s="7"/>
      <c r="EJ183" s="7"/>
      <c r="EK183" s="7"/>
      <c r="EL183" s="7"/>
      <c r="EM183" s="7"/>
      <c r="EN183" s="7"/>
      <c r="EO183" s="7"/>
      <c r="EP183" s="7"/>
      <c r="EQ183" s="7"/>
      <c r="ER183" s="7"/>
      <c r="ES183" s="7"/>
      <c r="ET183" s="7"/>
      <c r="EU183" s="7"/>
      <c r="EV183" s="7"/>
      <c r="EW183" s="7"/>
      <c r="EX183" s="7"/>
      <c r="EY183" s="7"/>
      <c r="EZ183" s="7"/>
      <c r="FA183" s="7"/>
      <c r="FB183" s="7"/>
      <c r="FC183" s="7"/>
      <c r="FD183" s="7"/>
      <c r="FE183" s="7"/>
      <c r="FF183" s="7"/>
      <c r="FG183" s="7"/>
      <c r="FH183" s="7"/>
      <c r="FI183" s="7"/>
      <c r="FJ183" s="7"/>
      <c r="FK183" s="7"/>
      <c r="FL183" s="7"/>
      <c r="FM183" s="7"/>
      <c r="FN183" s="7"/>
      <c r="FO183" s="7"/>
      <c r="FP183" s="7"/>
      <c r="FQ183" s="7"/>
      <c r="FR183" s="7"/>
      <c r="FS183" s="7"/>
      <c r="FT183" s="7"/>
      <c r="FU183" s="7"/>
      <c r="FV183" s="7"/>
      <c r="FW183" s="7"/>
      <c r="FX183" s="7"/>
      <c r="FY183" s="7"/>
      <c r="FZ183" s="7"/>
      <c r="GA183" s="7"/>
      <c r="GB183" s="7"/>
      <c r="GC183" s="7"/>
      <c r="GD183" s="7"/>
      <c r="GE183" s="7"/>
      <c r="GF183" s="7"/>
      <c r="GG183" s="7"/>
      <c r="GH183" s="7"/>
      <c r="GI183" s="7"/>
      <c r="GJ183" s="7"/>
      <c r="GK183" s="7"/>
      <c r="GL183" s="7"/>
      <c r="GM183" s="7"/>
      <c r="GN183" s="7"/>
      <c r="GO183" s="7"/>
      <c r="GP183" s="7"/>
      <c r="GQ183" s="7"/>
      <c r="GR183" s="7"/>
      <c r="GS183" s="7"/>
      <c r="GT183" s="7"/>
      <c r="GU183" s="7"/>
      <c r="GV183" s="7"/>
      <c r="GW183" s="7"/>
      <c r="GX183" s="7"/>
      <c r="GY183" s="7"/>
      <c r="GZ183" s="7"/>
      <c r="HA183" s="7"/>
      <c r="HB183" s="7"/>
      <c r="HC183" s="7"/>
      <c r="HD183" s="7"/>
      <c r="HE183" s="7"/>
      <c r="HF183" s="7"/>
      <c r="HG183" s="7"/>
      <c r="HH183" s="7"/>
      <c r="HI183" s="7"/>
      <c r="HJ183" s="7"/>
      <c r="HK183" s="7"/>
      <c r="HL183" s="7"/>
      <c r="HM183" s="7"/>
      <c r="HN183" s="7"/>
      <c r="HO183" s="7"/>
      <c r="HP183" s="7"/>
      <c r="HQ183" s="7"/>
      <c r="HR183" s="7"/>
      <c r="HS183" s="7"/>
      <c r="HT183" s="7"/>
      <c r="HU183" s="7"/>
      <c r="HV183" s="7"/>
      <c r="HW183" s="7"/>
      <c r="HX183" s="7"/>
      <c r="HY183" s="7"/>
      <c r="HZ183" s="7"/>
      <c r="IA183" s="7"/>
      <c r="IB183" s="7"/>
      <c r="IC183" s="7"/>
      <c r="ID183" s="7"/>
      <c r="IE183" s="7"/>
      <c r="IF183" s="7"/>
      <c r="IG183" s="7"/>
      <c r="IH183" s="7"/>
      <c r="II183" s="7"/>
      <c r="IJ183" s="7"/>
      <c r="IK183" s="7"/>
      <c r="IL183" s="7"/>
      <c r="IM183" s="7"/>
      <c r="IN183" s="7"/>
      <c r="IO183" s="7"/>
      <c r="IP183" s="7"/>
      <c r="IQ183" s="21"/>
      <c r="IR183" s="21"/>
      <c r="IS183" s="21"/>
      <c r="IT183" s="21"/>
      <c r="IU183" s="21"/>
      <c r="IV183" s="21"/>
    </row>
    <row r="184" spans="1:256" s="62" customFormat="1" ht="24">
      <c r="A184" s="1" t="s">
        <v>1574</v>
      </c>
      <c r="B184" s="1"/>
      <c r="C184" s="1" t="s">
        <v>1412</v>
      </c>
      <c r="D184" s="1" t="s">
        <v>1575</v>
      </c>
      <c r="E184" s="2">
        <v>23</v>
      </c>
      <c r="F184" s="3" t="str">
        <f>VLOOKUP(E184,SCELTACONTRAENTE!$A$1:$B$18,2,FALSE)</f>
        <v>23-AFFIDAMENTO IN ECONOMIA - AFFIDAMENTO DIRETTO</v>
      </c>
      <c r="G184" s="4">
        <v>132.1</v>
      </c>
      <c r="H184" s="5">
        <v>42079</v>
      </c>
      <c r="I184" s="5"/>
      <c r="J184" s="141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  <c r="BE184" s="7"/>
      <c r="BF184" s="7"/>
      <c r="BG184" s="7"/>
      <c r="BH184" s="7"/>
      <c r="BI184" s="7"/>
      <c r="BJ184" s="7"/>
      <c r="BK184" s="7"/>
      <c r="BL184" s="7"/>
      <c r="BM184" s="7"/>
      <c r="BN184" s="7"/>
      <c r="BO184" s="7"/>
      <c r="BP184" s="7"/>
      <c r="BQ184" s="7"/>
      <c r="BR184" s="7"/>
      <c r="BS184" s="7"/>
      <c r="BT184" s="7"/>
      <c r="BU184" s="7"/>
      <c r="BV184" s="7"/>
      <c r="BW184" s="7"/>
      <c r="BX184" s="7"/>
      <c r="BY184" s="7"/>
      <c r="BZ184" s="7"/>
      <c r="CA184" s="7"/>
      <c r="CB184" s="7"/>
      <c r="CC184" s="7"/>
      <c r="CD184" s="7"/>
      <c r="CE184" s="7"/>
      <c r="CF184" s="7"/>
      <c r="CG184" s="7"/>
      <c r="CH184" s="7"/>
      <c r="CI184" s="7"/>
      <c r="CJ184" s="7"/>
      <c r="CK184" s="7"/>
      <c r="CL184" s="7"/>
      <c r="CM184" s="7"/>
      <c r="CN184" s="7"/>
      <c r="CO184" s="7"/>
      <c r="CP184" s="7"/>
      <c r="CQ184" s="7"/>
      <c r="CR184" s="7"/>
      <c r="CS184" s="7"/>
      <c r="CT184" s="7"/>
      <c r="CU184" s="7"/>
      <c r="CV184" s="7"/>
      <c r="CW184" s="7"/>
      <c r="CX184" s="7"/>
      <c r="CY184" s="7"/>
      <c r="CZ184" s="7"/>
      <c r="DA184" s="7"/>
      <c r="DB184" s="7"/>
      <c r="DC184" s="7"/>
      <c r="DD184" s="7"/>
      <c r="DE184" s="7"/>
      <c r="DF184" s="7"/>
      <c r="DG184" s="7"/>
      <c r="DH184" s="7"/>
      <c r="DI184" s="7"/>
      <c r="DJ184" s="7"/>
      <c r="DK184" s="7"/>
      <c r="DL184" s="7"/>
      <c r="DM184" s="7"/>
      <c r="DN184" s="7"/>
      <c r="DO184" s="7"/>
      <c r="DP184" s="7"/>
      <c r="DQ184" s="7"/>
      <c r="DR184" s="7"/>
      <c r="DS184" s="7"/>
      <c r="DT184" s="7"/>
      <c r="DU184" s="7"/>
      <c r="DV184" s="7"/>
      <c r="DW184" s="7"/>
      <c r="DX184" s="7"/>
      <c r="DY184" s="7"/>
      <c r="DZ184" s="7"/>
      <c r="EA184" s="7"/>
      <c r="EB184" s="7"/>
      <c r="EC184" s="7"/>
      <c r="ED184" s="7"/>
      <c r="EE184" s="7"/>
      <c r="EF184" s="7"/>
      <c r="EG184" s="7"/>
      <c r="EH184" s="7"/>
      <c r="EI184" s="7"/>
      <c r="EJ184" s="7"/>
      <c r="EK184" s="7"/>
      <c r="EL184" s="7"/>
      <c r="EM184" s="7"/>
      <c r="EN184" s="7"/>
      <c r="EO184" s="7"/>
      <c r="EP184" s="7"/>
      <c r="EQ184" s="7"/>
      <c r="ER184" s="7"/>
      <c r="ES184" s="7"/>
      <c r="ET184" s="7"/>
      <c r="EU184" s="7"/>
      <c r="EV184" s="7"/>
      <c r="EW184" s="7"/>
      <c r="EX184" s="7"/>
      <c r="EY184" s="7"/>
      <c r="EZ184" s="7"/>
      <c r="FA184" s="7"/>
      <c r="FB184" s="7"/>
      <c r="FC184" s="7"/>
      <c r="FD184" s="7"/>
      <c r="FE184" s="7"/>
      <c r="FF184" s="7"/>
      <c r="FG184" s="7"/>
      <c r="FH184" s="7"/>
      <c r="FI184" s="7"/>
      <c r="FJ184" s="7"/>
      <c r="FK184" s="7"/>
      <c r="FL184" s="7"/>
      <c r="FM184" s="7"/>
      <c r="FN184" s="7"/>
      <c r="FO184" s="7"/>
      <c r="FP184" s="7"/>
      <c r="FQ184" s="7"/>
      <c r="FR184" s="7"/>
      <c r="FS184" s="7"/>
      <c r="FT184" s="7"/>
      <c r="FU184" s="7"/>
      <c r="FV184" s="7"/>
      <c r="FW184" s="7"/>
      <c r="FX184" s="7"/>
      <c r="FY184" s="7"/>
      <c r="FZ184" s="7"/>
      <c r="GA184" s="7"/>
      <c r="GB184" s="7"/>
      <c r="GC184" s="7"/>
      <c r="GD184" s="7"/>
      <c r="GE184" s="7"/>
      <c r="GF184" s="7"/>
      <c r="GG184" s="7"/>
      <c r="GH184" s="7"/>
      <c r="GI184" s="7"/>
      <c r="GJ184" s="7"/>
      <c r="GK184" s="7"/>
      <c r="GL184" s="7"/>
      <c r="GM184" s="7"/>
      <c r="GN184" s="7"/>
      <c r="GO184" s="7"/>
      <c r="GP184" s="7"/>
      <c r="GQ184" s="7"/>
      <c r="GR184" s="7"/>
      <c r="GS184" s="7"/>
      <c r="GT184" s="7"/>
      <c r="GU184" s="7"/>
      <c r="GV184" s="7"/>
      <c r="GW184" s="7"/>
      <c r="GX184" s="7"/>
      <c r="GY184" s="7"/>
      <c r="GZ184" s="7"/>
      <c r="HA184" s="7"/>
      <c r="HB184" s="7"/>
      <c r="HC184" s="7"/>
      <c r="HD184" s="7"/>
      <c r="HE184" s="7"/>
      <c r="HF184" s="7"/>
      <c r="HG184" s="7"/>
      <c r="HH184" s="7"/>
      <c r="HI184" s="7"/>
      <c r="HJ184" s="7"/>
      <c r="HK184" s="7"/>
      <c r="HL184" s="7"/>
      <c r="HM184" s="7"/>
      <c r="HN184" s="7"/>
      <c r="HO184" s="7"/>
      <c r="HP184" s="7"/>
      <c r="HQ184" s="7"/>
      <c r="HR184" s="7"/>
      <c r="HS184" s="7"/>
      <c r="HT184" s="7"/>
      <c r="HU184" s="7"/>
      <c r="HV184" s="7"/>
      <c r="HW184" s="7"/>
      <c r="HX184" s="7"/>
      <c r="HY184" s="7"/>
      <c r="HZ184" s="7"/>
      <c r="IA184" s="7"/>
      <c r="IB184" s="7"/>
      <c r="IC184" s="7"/>
      <c r="ID184" s="7"/>
      <c r="IE184" s="7"/>
      <c r="IF184" s="7"/>
      <c r="IG184" s="7"/>
      <c r="IH184" s="7"/>
      <c r="II184" s="7"/>
      <c r="IJ184" s="7"/>
      <c r="IK184" s="7"/>
      <c r="IL184" s="7"/>
      <c r="IM184" s="7"/>
      <c r="IN184" s="7"/>
      <c r="IO184" s="7"/>
      <c r="IP184" s="7"/>
      <c r="IQ184" s="21"/>
      <c r="IR184" s="21"/>
      <c r="IS184" s="21"/>
      <c r="IT184" s="21"/>
      <c r="IU184" s="21"/>
      <c r="IV184" s="21"/>
    </row>
    <row r="185" spans="1:256" s="62" customFormat="1" ht="24">
      <c r="A185" s="1" t="s">
        <v>1576</v>
      </c>
      <c r="B185" s="1"/>
      <c r="C185" s="1" t="s">
        <v>1412</v>
      </c>
      <c r="D185" s="1" t="s">
        <v>1577</v>
      </c>
      <c r="E185" s="2">
        <v>23</v>
      </c>
      <c r="F185" s="3" t="str">
        <f>VLOOKUP(E185,SCELTACONTRAENTE!$A$1:$B$18,2,FALSE)</f>
        <v>23-AFFIDAMENTO IN ECONOMIA - AFFIDAMENTO DIRETTO</v>
      </c>
      <c r="G185" s="4">
        <v>84.18</v>
      </c>
      <c r="H185" s="5">
        <v>42079</v>
      </c>
      <c r="I185" s="5">
        <v>42248</v>
      </c>
      <c r="J185" s="141" t="s">
        <v>1578</v>
      </c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  <c r="BF185" s="7"/>
      <c r="BG185" s="7"/>
      <c r="BH185" s="7"/>
      <c r="BI185" s="7"/>
      <c r="BJ185" s="7"/>
      <c r="BK185" s="7"/>
      <c r="BL185" s="7"/>
      <c r="BM185" s="7"/>
      <c r="BN185" s="7"/>
      <c r="BO185" s="7"/>
      <c r="BP185" s="7"/>
      <c r="BQ185" s="7"/>
      <c r="BR185" s="7"/>
      <c r="BS185" s="7"/>
      <c r="BT185" s="7"/>
      <c r="BU185" s="7"/>
      <c r="BV185" s="7"/>
      <c r="BW185" s="7"/>
      <c r="BX185" s="7"/>
      <c r="BY185" s="7"/>
      <c r="BZ185" s="7"/>
      <c r="CA185" s="7"/>
      <c r="CB185" s="7"/>
      <c r="CC185" s="7"/>
      <c r="CD185" s="7"/>
      <c r="CE185" s="7"/>
      <c r="CF185" s="7"/>
      <c r="CG185" s="7"/>
      <c r="CH185" s="7"/>
      <c r="CI185" s="7"/>
      <c r="CJ185" s="7"/>
      <c r="CK185" s="7"/>
      <c r="CL185" s="7"/>
      <c r="CM185" s="7"/>
      <c r="CN185" s="7"/>
      <c r="CO185" s="7"/>
      <c r="CP185" s="7"/>
      <c r="CQ185" s="7"/>
      <c r="CR185" s="7"/>
      <c r="CS185" s="7"/>
      <c r="CT185" s="7"/>
      <c r="CU185" s="7"/>
      <c r="CV185" s="7"/>
      <c r="CW185" s="7"/>
      <c r="CX185" s="7"/>
      <c r="CY185" s="7"/>
      <c r="CZ185" s="7"/>
      <c r="DA185" s="7"/>
      <c r="DB185" s="7"/>
      <c r="DC185" s="7"/>
      <c r="DD185" s="7"/>
      <c r="DE185" s="7"/>
      <c r="DF185" s="7"/>
      <c r="DG185" s="7"/>
      <c r="DH185" s="7"/>
      <c r="DI185" s="7"/>
      <c r="DJ185" s="7"/>
      <c r="DK185" s="7"/>
      <c r="DL185" s="7"/>
      <c r="DM185" s="7"/>
      <c r="DN185" s="7"/>
      <c r="DO185" s="7"/>
      <c r="DP185" s="7"/>
      <c r="DQ185" s="7"/>
      <c r="DR185" s="7"/>
      <c r="DS185" s="7"/>
      <c r="DT185" s="7"/>
      <c r="DU185" s="7"/>
      <c r="DV185" s="7"/>
      <c r="DW185" s="7"/>
      <c r="DX185" s="7"/>
      <c r="DY185" s="7"/>
      <c r="DZ185" s="7"/>
      <c r="EA185" s="7"/>
      <c r="EB185" s="7"/>
      <c r="EC185" s="7"/>
      <c r="ED185" s="7"/>
      <c r="EE185" s="7"/>
      <c r="EF185" s="7"/>
      <c r="EG185" s="7"/>
      <c r="EH185" s="7"/>
      <c r="EI185" s="7"/>
      <c r="EJ185" s="7"/>
      <c r="EK185" s="7"/>
      <c r="EL185" s="7"/>
      <c r="EM185" s="7"/>
      <c r="EN185" s="7"/>
      <c r="EO185" s="7"/>
      <c r="EP185" s="7"/>
      <c r="EQ185" s="7"/>
      <c r="ER185" s="7"/>
      <c r="ES185" s="7"/>
      <c r="ET185" s="7"/>
      <c r="EU185" s="7"/>
      <c r="EV185" s="7"/>
      <c r="EW185" s="7"/>
      <c r="EX185" s="7"/>
      <c r="EY185" s="7"/>
      <c r="EZ185" s="7"/>
      <c r="FA185" s="7"/>
      <c r="FB185" s="7"/>
      <c r="FC185" s="7"/>
      <c r="FD185" s="7"/>
      <c r="FE185" s="7"/>
      <c r="FF185" s="7"/>
      <c r="FG185" s="7"/>
      <c r="FH185" s="7"/>
      <c r="FI185" s="7"/>
      <c r="FJ185" s="7"/>
      <c r="FK185" s="7"/>
      <c r="FL185" s="7"/>
      <c r="FM185" s="7"/>
      <c r="FN185" s="7"/>
      <c r="FO185" s="7"/>
      <c r="FP185" s="7"/>
      <c r="FQ185" s="7"/>
      <c r="FR185" s="7"/>
      <c r="FS185" s="7"/>
      <c r="FT185" s="7"/>
      <c r="FU185" s="7"/>
      <c r="FV185" s="7"/>
      <c r="FW185" s="7"/>
      <c r="FX185" s="7"/>
      <c r="FY185" s="7"/>
      <c r="FZ185" s="7"/>
      <c r="GA185" s="7"/>
      <c r="GB185" s="7"/>
      <c r="GC185" s="7"/>
      <c r="GD185" s="7"/>
      <c r="GE185" s="7"/>
      <c r="GF185" s="7"/>
      <c r="GG185" s="7"/>
      <c r="GH185" s="7"/>
      <c r="GI185" s="7"/>
      <c r="GJ185" s="7"/>
      <c r="GK185" s="7"/>
      <c r="GL185" s="7"/>
      <c r="GM185" s="7"/>
      <c r="GN185" s="7"/>
      <c r="GO185" s="7"/>
      <c r="GP185" s="7"/>
      <c r="GQ185" s="7"/>
      <c r="GR185" s="7"/>
      <c r="GS185" s="7"/>
      <c r="GT185" s="7"/>
      <c r="GU185" s="7"/>
      <c r="GV185" s="7"/>
      <c r="GW185" s="7"/>
      <c r="GX185" s="7"/>
      <c r="GY185" s="7"/>
      <c r="GZ185" s="7"/>
      <c r="HA185" s="7"/>
      <c r="HB185" s="7"/>
      <c r="HC185" s="7"/>
      <c r="HD185" s="7"/>
      <c r="HE185" s="7"/>
      <c r="HF185" s="7"/>
      <c r="HG185" s="7"/>
      <c r="HH185" s="7"/>
      <c r="HI185" s="7"/>
      <c r="HJ185" s="7"/>
      <c r="HK185" s="7"/>
      <c r="HL185" s="7"/>
      <c r="HM185" s="7"/>
      <c r="HN185" s="7"/>
      <c r="HO185" s="7"/>
      <c r="HP185" s="7"/>
      <c r="HQ185" s="7"/>
      <c r="HR185" s="7"/>
      <c r="HS185" s="7"/>
      <c r="HT185" s="7"/>
      <c r="HU185" s="7"/>
      <c r="HV185" s="7"/>
      <c r="HW185" s="7"/>
      <c r="HX185" s="7"/>
      <c r="HY185" s="7"/>
      <c r="HZ185" s="7"/>
      <c r="IA185" s="7"/>
      <c r="IB185" s="7"/>
      <c r="IC185" s="7"/>
      <c r="ID185" s="7"/>
      <c r="IE185" s="7"/>
      <c r="IF185" s="7"/>
      <c r="IG185" s="7"/>
      <c r="IH185" s="7"/>
      <c r="II185" s="7"/>
      <c r="IJ185" s="7"/>
      <c r="IK185" s="7"/>
      <c r="IL185" s="7"/>
      <c r="IM185" s="7"/>
      <c r="IN185" s="7"/>
      <c r="IO185" s="7"/>
      <c r="IP185" s="7"/>
      <c r="IQ185" s="21"/>
      <c r="IR185" s="21"/>
      <c r="IS185" s="21"/>
      <c r="IT185" s="21"/>
      <c r="IU185" s="21"/>
      <c r="IV185" s="21"/>
    </row>
    <row r="186" spans="1:256" s="62" customFormat="1" ht="24">
      <c r="A186" s="1" t="s">
        <v>1579</v>
      </c>
      <c r="B186" s="1"/>
      <c r="C186" s="1" t="s">
        <v>1412</v>
      </c>
      <c r="D186" s="1" t="s">
        <v>1580</v>
      </c>
      <c r="E186" s="2">
        <v>23</v>
      </c>
      <c r="F186" s="3" t="str">
        <f>VLOOKUP(E186,SCELTACONTRAENTE!$A$1:$B$18,2,FALSE)</f>
        <v>23-AFFIDAMENTO IN ECONOMIA - AFFIDAMENTO DIRETTO</v>
      </c>
      <c r="G186" s="4">
        <v>86.2</v>
      </c>
      <c r="H186" s="5">
        <v>42079</v>
      </c>
      <c r="I186" s="5">
        <v>42139</v>
      </c>
      <c r="J186" s="141" t="s">
        <v>1581</v>
      </c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  <c r="BE186" s="7"/>
      <c r="BF186" s="7"/>
      <c r="BG186" s="7"/>
      <c r="BH186" s="7"/>
      <c r="BI186" s="7"/>
      <c r="BJ186" s="7"/>
      <c r="BK186" s="7"/>
      <c r="BL186" s="7"/>
      <c r="BM186" s="7"/>
      <c r="BN186" s="7"/>
      <c r="BO186" s="7"/>
      <c r="BP186" s="7"/>
      <c r="BQ186" s="7"/>
      <c r="BR186" s="7"/>
      <c r="BS186" s="7"/>
      <c r="BT186" s="7"/>
      <c r="BU186" s="7"/>
      <c r="BV186" s="7"/>
      <c r="BW186" s="7"/>
      <c r="BX186" s="7"/>
      <c r="BY186" s="7"/>
      <c r="BZ186" s="7"/>
      <c r="CA186" s="7"/>
      <c r="CB186" s="7"/>
      <c r="CC186" s="7"/>
      <c r="CD186" s="7"/>
      <c r="CE186" s="7"/>
      <c r="CF186" s="7"/>
      <c r="CG186" s="7"/>
      <c r="CH186" s="7"/>
      <c r="CI186" s="7"/>
      <c r="CJ186" s="7"/>
      <c r="CK186" s="7"/>
      <c r="CL186" s="7"/>
      <c r="CM186" s="7"/>
      <c r="CN186" s="7"/>
      <c r="CO186" s="7"/>
      <c r="CP186" s="7"/>
      <c r="CQ186" s="7"/>
      <c r="CR186" s="7"/>
      <c r="CS186" s="7"/>
      <c r="CT186" s="7"/>
      <c r="CU186" s="7"/>
      <c r="CV186" s="7"/>
      <c r="CW186" s="7"/>
      <c r="CX186" s="7"/>
      <c r="CY186" s="7"/>
      <c r="CZ186" s="7"/>
      <c r="DA186" s="7"/>
      <c r="DB186" s="7"/>
      <c r="DC186" s="7"/>
      <c r="DD186" s="7"/>
      <c r="DE186" s="7"/>
      <c r="DF186" s="7"/>
      <c r="DG186" s="7"/>
      <c r="DH186" s="7"/>
      <c r="DI186" s="7"/>
      <c r="DJ186" s="7"/>
      <c r="DK186" s="7"/>
      <c r="DL186" s="7"/>
      <c r="DM186" s="7"/>
      <c r="DN186" s="7"/>
      <c r="DO186" s="7"/>
      <c r="DP186" s="7"/>
      <c r="DQ186" s="7"/>
      <c r="DR186" s="7"/>
      <c r="DS186" s="7"/>
      <c r="DT186" s="7"/>
      <c r="DU186" s="7"/>
      <c r="DV186" s="7"/>
      <c r="DW186" s="7"/>
      <c r="DX186" s="7"/>
      <c r="DY186" s="7"/>
      <c r="DZ186" s="7"/>
      <c r="EA186" s="7"/>
      <c r="EB186" s="7"/>
      <c r="EC186" s="7"/>
      <c r="ED186" s="7"/>
      <c r="EE186" s="7"/>
      <c r="EF186" s="7"/>
      <c r="EG186" s="7"/>
      <c r="EH186" s="7"/>
      <c r="EI186" s="7"/>
      <c r="EJ186" s="7"/>
      <c r="EK186" s="7"/>
      <c r="EL186" s="7"/>
      <c r="EM186" s="7"/>
      <c r="EN186" s="7"/>
      <c r="EO186" s="7"/>
      <c r="EP186" s="7"/>
      <c r="EQ186" s="7"/>
      <c r="ER186" s="7"/>
      <c r="ES186" s="7"/>
      <c r="ET186" s="7"/>
      <c r="EU186" s="7"/>
      <c r="EV186" s="7"/>
      <c r="EW186" s="7"/>
      <c r="EX186" s="7"/>
      <c r="EY186" s="7"/>
      <c r="EZ186" s="7"/>
      <c r="FA186" s="7"/>
      <c r="FB186" s="7"/>
      <c r="FC186" s="7"/>
      <c r="FD186" s="7"/>
      <c r="FE186" s="7"/>
      <c r="FF186" s="7"/>
      <c r="FG186" s="7"/>
      <c r="FH186" s="7"/>
      <c r="FI186" s="7"/>
      <c r="FJ186" s="7"/>
      <c r="FK186" s="7"/>
      <c r="FL186" s="7"/>
      <c r="FM186" s="7"/>
      <c r="FN186" s="7"/>
      <c r="FO186" s="7"/>
      <c r="FP186" s="7"/>
      <c r="FQ186" s="7"/>
      <c r="FR186" s="7"/>
      <c r="FS186" s="7"/>
      <c r="FT186" s="7"/>
      <c r="FU186" s="7"/>
      <c r="FV186" s="7"/>
      <c r="FW186" s="7"/>
      <c r="FX186" s="7"/>
      <c r="FY186" s="7"/>
      <c r="FZ186" s="7"/>
      <c r="GA186" s="7"/>
      <c r="GB186" s="7"/>
      <c r="GC186" s="7"/>
      <c r="GD186" s="7"/>
      <c r="GE186" s="7"/>
      <c r="GF186" s="7"/>
      <c r="GG186" s="7"/>
      <c r="GH186" s="7"/>
      <c r="GI186" s="7"/>
      <c r="GJ186" s="7"/>
      <c r="GK186" s="7"/>
      <c r="GL186" s="7"/>
      <c r="GM186" s="7"/>
      <c r="GN186" s="7"/>
      <c r="GO186" s="7"/>
      <c r="GP186" s="7"/>
      <c r="GQ186" s="7"/>
      <c r="GR186" s="7"/>
      <c r="GS186" s="7"/>
      <c r="GT186" s="7"/>
      <c r="GU186" s="7"/>
      <c r="GV186" s="7"/>
      <c r="GW186" s="7"/>
      <c r="GX186" s="7"/>
      <c r="GY186" s="7"/>
      <c r="GZ186" s="7"/>
      <c r="HA186" s="7"/>
      <c r="HB186" s="7"/>
      <c r="HC186" s="7"/>
      <c r="HD186" s="7"/>
      <c r="HE186" s="7"/>
      <c r="HF186" s="7"/>
      <c r="HG186" s="7"/>
      <c r="HH186" s="7"/>
      <c r="HI186" s="7"/>
      <c r="HJ186" s="7"/>
      <c r="HK186" s="7"/>
      <c r="HL186" s="7"/>
      <c r="HM186" s="7"/>
      <c r="HN186" s="7"/>
      <c r="HO186" s="7"/>
      <c r="HP186" s="7"/>
      <c r="HQ186" s="7"/>
      <c r="HR186" s="7"/>
      <c r="HS186" s="7"/>
      <c r="HT186" s="7"/>
      <c r="HU186" s="7"/>
      <c r="HV186" s="7"/>
      <c r="HW186" s="7"/>
      <c r="HX186" s="7"/>
      <c r="HY186" s="7"/>
      <c r="HZ186" s="7"/>
      <c r="IA186" s="7"/>
      <c r="IB186" s="7"/>
      <c r="IC186" s="7"/>
      <c r="ID186" s="7"/>
      <c r="IE186" s="7"/>
      <c r="IF186" s="7"/>
      <c r="IG186" s="7"/>
      <c r="IH186" s="7"/>
      <c r="II186" s="7"/>
      <c r="IJ186" s="7"/>
      <c r="IK186" s="7"/>
      <c r="IL186" s="7"/>
      <c r="IM186" s="7"/>
      <c r="IN186" s="7"/>
      <c r="IO186" s="7"/>
      <c r="IP186" s="7"/>
      <c r="IQ186" s="21"/>
      <c r="IR186" s="21"/>
      <c r="IS186" s="21"/>
      <c r="IT186" s="21"/>
      <c r="IU186" s="21"/>
      <c r="IV186" s="21"/>
    </row>
    <row r="187" spans="1:256" s="62" customFormat="1" ht="24">
      <c r="A187" s="1" t="s">
        <v>1582</v>
      </c>
      <c r="B187" s="1"/>
      <c r="C187" s="1" t="s">
        <v>1412</v>
      </c>
      <c r="D187" s="1" t="s">
        <v>1583</v>
      </c>
      <c r="E187" s="2">
        <v>23</v>
      </c>
      <c r="F187" s="3" t="str">
        <f>VLOOKUP(E187,SCELTACONTRAENTE!$A$1:$B$18,2,FALSE)</f>
        <v>23-AFFIDAMENTO IN ECONOMIA - AFFIDAMENTO DIRETTO</v>
      </c>
      <c r="G187" s="4">
        <v>284.3</v>
      </c>
      <c r="H187" s="5">
        <v>42079</v>
      </c>
      <c r="I187" s="5">
        <v>42196</v>
      </c>
      <c r="J187" s="141" t="s">
        <v>1584</v>
      </c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7"/>
      <c r="BE187" s="7"/>
      <c r="BF187" s="7"/>
      <c r="BG187" s="7"/>
      <c r="BH187" s="7"/>
      <c r="BI187" s="7"/>
      <c r="BJ187" s="7"/>
      <c r="BK187" s="7"/>
      <c r="BL187" s="7"/>
      <c r="BM187" s="7"/>
      <c r="BN187" s="7"/>
      <c r="BO187" s="7"/>
      <c r="BP187" s="7"/>
      <c r="BQ187" s="7"/>
      <c r="BR187" s="7"/>
      <c r="BS187" s="7"/>
      <c r="BT187" s="7"/>
      <c r="BU187" s="7"/>
      <c r="BV187" s="7"/>
      <c r="BW187" s="7"/>
      <c r="BX187" s="7"/>
      <c r="BY187" s="7"/>
      <c r="BZ187" s="7"/>
      <c r="CA187" s="7"/>
      <c r="CB187" s="7"/>
      <c r="CC187" s="7"/>
      <c r="CD187" s="7"/>
      <c r="CE187" s="7"/>
      <c r="CF187" s="7"/>
      <c r="CG187" s="7"/>
      <c r="CH187" s="7"/>
      <c r="CI187" s="7"/>
      <c r="CJ187" s="7"/>
      <c r="CK187" s="7"/>
      <c r="CL187" s="7"/>
      <c r="CM187" s="7"/>
      <c r="CN187" s="7"/>
      <c r="CO187" s="7"/>
      <c r="CP187" s="7"/>
      <c r="CQ187" s="7"/>
      <c r="CR187" s="7"/>
      <c r="CS187" s="7"/>
      <c r="CT187" s="7"/>
      <c r="CU187" s="7"/>
      <c r="CV187" s="7"/>
      <c r="CW187" s="7"/>
      <c r="CX187" s="7"/>
      <c r="CY187" s="7"/>
      <c r="CZ187" s="7"/>
      <c r="DA187" s="7"/>
      <c r="DB187" s="7"/>
      <c r="DC187" s="7"/>
      <c r="DD187" s="7"/>
      <c r="DE187" s="7"/>
      <c r="DF187" s="7"/>
      <c r="DG187" s="7"/>
      <c r="DH187" s="7"/>
      <c r="DI187" s="7"/>
      <c r="DJ187" s="7"/>
      <c r="DK187" s="7"/>
      <c r="DL187" s="7"/>
      <c r="DM187" s="7"/>
      <c r="DN187" s="7"/>
      <c r="DO187" s="7"/>
      <c r="DP187" s="7"/>
      <c r="DQ187" s="7"/>
      <c r="DR187" s="7"/>
      <c r="DS187" s="7"/>
      <c r="DT187" s="7"/>
      <c r="DU187" s="7"/>
      <c r="DV187" s="7"/>
      <c r="DW187" s="7"/>
      <c r="DX187" s="7"/>
      <c r="DY187" s="7"/>
      <c r="DZ187" s="7"/>
      <c r="EA187" s="7"/>
      <c r="EB187" s="7"/>
      <c r="EC187" s="7"/>
      <c r="ED187" s="7"/>
      <c r="EE187" s="7"/>
      <c r="EF187" s="7"/>
      <c r="EG187" s="7"/>
      <c r="EH187" s="7"/>
      <c r="EI187" s="7"/>
      <c r="EJ187" s="7"/>
      <c r="EK187" s="7"/>
      <c r="EL187" s="7"/>
      <c r="EM187" s="7"/>
      <c r="EN187" s="7"/>
      <c r="EO187" s="7"/>
      <c r="EP187" s="7"/>
      <c r="EQ187" s="7"/>
      <c r="ER187" s="7"/>
      <c r="ES187" s="7"/>
      <c r="ET187" s="7"/>
      <c r="EU187" s="7"/>
      <c r="EV187" s="7"/>
      <c r="EW187" s="7"/>
      <c r="EX187" s="7"/>
      <c r="EY187" s="7"/>
      <c r="EZ187" s="7"/>
      <c r="FA187" s="7"/>
      <c r="FB187" s="7"/>
      <c r="FC187" s="7"/>
      <c r="FD187" s="7"/>
      <c r="FE187" s="7"/>
      <c r="FF187" s="7"/>
      <c r="FG187" s="7"/>
      <c r="FH187" s="7"/>
      <c r="FI187" s="7"/>
      <c r="FJ187" s="7"/>
      <c r="FK187" s="7"/>
      <c r="FL187" s="7"/>
      <c r="FM187" s="7"/>
      <c r="FN187" s="7"/>
      <c r="FO187" s="7"/>
      <c r="FP187" s="7"/>
      <c r="FQ187" s="7"/>
      <c r="FR187" s="7"/>
      <c r="FS187" s="7"/>
      <c r="FT187" s="7"/>
      <c r="FU187" s="7"/>
      <c r="FV187" s="7"/>
      <c r="FW187" s="7"/>
      <c r="FX187" s="7"/>
      <c r="FY187" s="7"/>
      <c r="FZ187" s="7"/>
      <c r="GA187" s="7"/>
      <c r="GB187" s="7"/>
      <c r="GC187" s="7"/>
      <c r="GD187" s="7"/>
      <c r="GE187" s="7"/>
      <c r="GF187" s="7"/>
      <c r="GG187" s="7"/>
      <c r="GH187" s="7"/>
      <c r="GI187" s="7"/>
      <c r="GJ187" s="7"/>
      <c r="GK187" s="7"/>
      <c r="GL187" s="7"/>
      <c r="GM187" s="7"/>
      <c r="GN187" s="7"/>
      <c r="GO187" s="7"/>
      <c r="GP187" s="7"/>
      <c r="GQ187" s="7"/>
      <c r="GR187" s="7"/>
      <c r="GS187" s="7"/>
      <c r="GT187" s="7"/>
      <c r="GU187" s="7"/>
      <c r="GV187" s="7"/>
      <c r="GW187" s="7"/>
      <c r="GX187" s="7"/>
      <c r="GY187" s="7"/>
      <c r="GZ187" s="7"/>
      <c r="HA187" s="7"/>
      <c r="HB187" s="7"/>
      <c r="HC187" s="7"/>
      <c r="HD187" s="7"/>
      <c r="HE187" s="7"/>
      <c r="HF187" s="7"/>
      <c r="HG187" s="7"/>
      <c r="HH187" s="7"/>
      <c r="HI187" s="7"/>
      <c r="HJ187" s="7"/>
      <c r="HK187" s="7"/>
      <c r="HL187" s="7"/>
      <c r="HM187" s="7"/>
      <c r="HN187" s="7"/>
      <c r="HO187" s="7"/>
      <c r="HP187" s="7"/>
      <c r="HQ187" s="7"/>
      <c r="HR187" s="7"/>
      <c r="HS187" s="7"/>
      <c r="HT187" s="7"/>
      <c r="HU187" s="7"/>
      <c r="HV187" s="7"/>
      <c r="HW187" s="7"/>
      <c r="HX187" s="7"/>
      <c r="HY187" s="7"/>
      <c r="HZ187" s="7"/>
      <c r="IA187" s="7"/>
      <c r="IB187" s="7"/>
      <c r="IC187" s="7"/>
      <c r="ID187" s="7"/>
      <c r="IE187" s="7"/>
      <c r="IF187" s="7"/>
      <c r="IG187" s="7"/>
      <c r="IH187" s="7"/>
      <c r="II187" s="7"/>
      <c r="IJ187" s="7"/>
      <c r="IK187" s="7"/>
      <c r="IL187" s="7"/>
      <c r="IM187" s="7"/>
      <c r="IN187" s="7"/>
      <c r="IO187" s="7"/>
      <c r="IP187" s="7"/>
      <c r="IQ187" s="21"/>
      <c r="IR187" s="21"/>
      <c r="IS187" s="21"/>
      <c r="IT187" s="21"/>
      <c r="IU187" s="21"/>
      <c r="IV187" s="21"/>
    </row>
    <row r="188" spans="1:256" s="62" customFormat="1" ht="12">
      <c r="A188" s="1" t="s">
        <v>1585</v>
      </c>
      <c r="B188" s="1"/>
      <c r="C188" s="1" t="s">
        <v>1412</v>
      </c>
      <c r="D188" s="1" t="s">
        <v>1586</v>
      </c>
      <c r="E188" s="2">
        <v>1</v>
      </c>
      <c r="F188" s="3" t="str">
        <f>VLOOKUP(E188,SCELTACONTRAENTE!$A$1:$B$18,2,FALSE)</f>
        <v>01- PROCEDURA APERTA</v>
      </c>
      <c r="G188" s="4">
        <v>57</v>
      </c>
      <c r="H188" s="5">
        <v>42053</v>
      </c>
      <c r="I188" s="5">
        <v>42181</v>
      </c>
      <c r="J188" s="141" t="s">
        <v>1587</v>
      </c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  <c r="BD188" s="7"/>
      <c r="BE188" s="7"/>
      <c r="BF188" s="7"/>
      <c r="BG188" s="7"/>
      <c r="BH188" s="7"/>
      <c r="BI188" s="7"/>
      <c r="BJ188" s="7"/>
      <c r="BK188" s="7"/>
      <c r="BL188" s="7"/>
      <c r="BM188" s="7"/>
      <c r="BN188" s="7"/>
      <c r="BO188" s="7"/>
      <c r="BP188" s="7"/>
      <c r="BQ188" s="7"/>
      <c r="BR188" s="7"/>
      <c r="BS188" s="7"/>
      <c r="BT188" s="7"/>
      <c r="BU188" s="7"/>
      <c r="BV188" s="7"/>
      <c r="BW188" s="7"/>
      <c r="BX188" s="7"/>
      <c r="BY188" s="7"/>
      <c r="BZ188" s="7"/>
      <c r="CA188" s="7"/>
      <c r="CB188" s="7"/>
      <c r="CC188" s="7"/>
      <c r="CD188" s="7"/>
      <c r="CE188" s="7"/>
      <c r="CF188" s="7"/>
      <c r="CG188" s="7"/>
      <c r="CH188" s="7"/>
      <c r="CI188" s="7"/>
      <c r="CJ188" s="7"/>
      <c r="CK188" s="7"/>
      <c r="CL188" s="7"/>
      <c r="CM188" s="7"/>
      <c r="CN188" s="7"/>
      <c r="CO188" s="7"/>
      <c r="CP188" s="7"/>
      <c r="CQ188" s="7"/>
      <c r="CR188" s="7"/>
      <c r="CS188" s="7"/>
      <c r="CT188" s="7"/>
      <c r="CU188" s="7"/>
      <c r="CV188" s="7"/>
      <c r="CW188" s="7"/>
      <c r="CX188" s="7"/>
      <c r="CY188" s="7"/>
      <c r="CZ188" s="7"/>
      <c r="DA188" s="7"/>
      <c r="DB188" s="7"/>
      <c r="DC188" s="7"/>
      <c r="DD188" s="7"/>
      <c r="DE188" s="7"/>
      <c r="DF188" s="7"/>
      <c r="DG188" s="7"/>
      <c r="DH188" s="7"/>
      <c r="DI188" s="7"/>
      <c r="DJ188" s="7"/>
      <c r="DK188" s="7"/>
      <c r="DL188" s="7"/>
      <c r="DM188" s="7"/>
      <c r="DN188" s="7"/>
      <c r="DO188" s="7"/>
      <c r="DP188" s="7"/>
      <c r="DQ188" s="7"/>
      <c r="DR188" s="7"/>
      <c r="DS188" s="7"/>
      <c r="DT188" s="7"/>
      <c r="DU188" s="7"/>
      <c r="DV188" s="7"/>
      <c r="DW188" s="7"/>
      <c r="DX188" s="7"/>
      <c r="DY188" s="7"/>
      <c r="DZ188" s="7"/>
      <c r="EA188" s="7"/>
      <c r="EB188" s="7"/>
      <c r="EC188" s="7"/>
      <c r="ED188" s="7"/>
      <c r="EE188" s="7"/>
      <c r="EF188" s="7"/>
      <c r="EG188" s="7"/>
      <c r="EH188" s="7"/>
      <c r="EI188" s="7"/>
      <c r="EJ188" s="7"/>
      <c r="EK188" s="7"/>
      <c r="EL188" s="7"/>
      <c r="EM188" s="7"/>
      <c r="EN188" s="7"/>
      <c r="EO188" s="7"/>
      <c r="EP188" s="7"/>
      <c r="EQ188" s="7"/>
      <c r="ER188" s="7"/>
      <c r="ES188" s="7"/>
      <c r="ET188" s="7"/>
      <c r="EU188" s="7"/>
      <c r="EV188" s="7"/>
      <c r="EW188" s="7"/>
      <c r="EX188" s="7"/>
      <c r="EY188" s="7"/>
      <c r="EZ188" s="7"/>
      <c r="FA188" s="7"/>
      <c r="FB188" s="7"/>
      <c r="FC188" s="7"/>
      <c r="FD188" s="7"/>
      <c r="FE188" s="7"/>
      <c r="FF188" s="7"/>
      <c r="FG188" s="7"/>
      <c r="FH188" s="7"/>
      <c r="FI188" s="7"/>
      <c r="FJ188" s="7"/>
      <c r="FK188" s="7"/>
      <c r="FL188" s="7"/>
      <c r="FM188" s="7"/>
      <c r="FN188" s="7"/>
      <c r="FO188" s="7"/>
      <c r="FP188" s="7"/>
      <c r="FQ188" s="7"/>
      <c r="FR188" s="7"/>
      <c r="FS188" s="7"/>
      <c r="FT188" s="7"/>
      <c r="FU188" s="7"/>
      <c r="FV188" s="7"/>
      <c r="FW188" s="7"/>
      <c r="FX188" s="7"/>
      <c r="FY188" s="7"/>
      <c r="FZ188" s="7"/>
      <c r="GA188" s="7"/>
      <c r="GB188" s="7"/>
      <c r="GC188" s="7"/>
      <c r="GD188" s="7"/>
      <c r="GE188" s="7"/>
      <c r="GF188" s="7"/>
      <c r="GG188" s="7"/>
      <c r="GH188" s="7"/>
      <c r="GI188" s="7"/>
      <c r="GJ188" s="7"/>
      <c r="GK188" s="7"/>
      <c r="GL188" s="7"/>
      <c r="GM188" s="7"/>
      <c r="GN188" s="7"/>
      <c r="GO188" s="7"/>
      <c r="GP188" s="7"/>
      <c r="GQ188" s="7"/>
      <c r="GR188" s="7"/>
      <c r="GS188" s="7"/>
      <c r="GT188" s="7"/>
      <c r="GU188" s="7"/>
      <c r="GV188" s="7"/>
      <c r="GW188" s="7"/>
      <c r="GX188" s="7"/>
      <c r="GY188" s="7"/>
      <c r="GZ188" s="7"/>
      <c r="HA188" s="7"/>
      <c r="HB188" s="7"/>
      <c r="HC188" s="7"/>
      <c r="HD188" s="7"/>
      <c r="HE188" s="7"/>
      <c r="HF188" s="7"/>
      <c r="HG188" s="7"/>
      <c r="HH188" s="7"/>
      <c r="HI188" s="7"/>
      <c r="HJ188" s="7"/>
      <c r="HK188" s="7"/>
      <c r="HL188" s="7"/>
      <c r="HM188" s="7"/>
      <c r="HN188" s="7"/>
      <c r="HO188" s="7"/>
      <c r="HP188" s="7"/>
      <c r="HQ188" s="7"/>
      <c r="HR188" s="7"/>
      <c r="HS188" s="7"/>
      <c r="HT188" s="7"/>
      <c r="HU188" s="7"/>
      <c r="HV188" s="7"/>
      <c r="HW188" s="7"/>
      <c r="HX188" s="7"/>
      <c r="HY188" s="7"/>
      <c r="HZ188" s="7"/>
      <c r="IA188" s="7"/>
      <c r="IB188" s="7"/>
      <c r="IC188" s="7"/>
      <c r="ID188" s="7"/>
      <c r="IE188" s="7"/>
      <c r="IF188" s="7"/>
      <c r="IG188" s="7"/>
      <c r="IH188" s="7"/>
      <c r="II188" s="7"/>
      <c r="IJ188" s="7"/>
      <c r="IK188" s="7"/>
      <c r="IL188" s="7"/>
      <c r="IM188" s="7"/>
      <c r="IN188" s="7"/>
      <c r="IO188" s="7"/>
      <c r="IP188" s="7"/>
      <c r="IQ188" s="21"/>
      <c r="IR188" s="21"/>
      <c r="IS188" s="21"/>
      <c r="IT188" s="21"/>
      <c r="IU188" s="21"/>
      <c r="IV188" s="21"/>
    </row>
    <row r="189" spans="1:256" s="62" customFormat="1" ht="24">
      <c r="A189" s="1" t="s">
        <v>1588</v>
      </c>
      <c r="B189" s="1"/>
      <c r="C189" s="1" t="s">
        <v>1412</v>
      </c>
      <c r="D189" s="1" t="s">
        <v>1589</v>
      </c>
      <c r="E189" s="2">
        <v>23</v>
      </c>
      <c r="F189" s="3" t="str">
        <f>VLOOKUP(E189,SCELTACONTRAENTE!$A$1:$B$18,2,FALSE)</f>
        <v>23-AFFIDAMENTO IN ECONOMIA - AFFIDAMENTO DIRETTO</v>
      </c>
      <c r="G189" s="4">
        <v>1007.5</v>
      </c>
      <c r="H189" s="5">
        <v>42046</v>
      </c>
      <c r="I189" s="5">
        <v>42172</v>
      </c>
      <c r="J189" s="141" t="s">
        <v>1590</v>
      </c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  <c r="BD189" s="7"/>
      <c r="BE189" s="7"/>
      <c r="BF189" s="7"/>
      <c r="BG189" s="7"/>
      <c r="BH189" s="7"/>
      <c r="BI189" s="7"/>
      <c r="BJ189" s="7"/>
      <c r="BK189" s="7"/>
      <c r="BL189" s="7"/>
      <c r="BM189" s="7"/>
      <c r="BN189" s="7"/>
      <c r="BO189" s="7"/>
      <c r="BP189" s="7"/>
      <c r="BQ189" s="7"/>
      <c r="BR189" s="7"/>
      <c r="BS189" s="7"/>
      <c r="BT189" s="7"/>
      <c r="BU189" s="7"/>
      <c r="BV189" s="7"/>
      <c r="BW189" s="7"/>
      <c r="BX189" s="7"/>
      <c r="BY189" s="7"/>
      <c r="BZ189" s="7"/>
      <c r="CA189" s="7"/>
      <c r="CB189" s="7"/>
      <c r="CC189" s="7"/>
      <c r="CD189" s="7"/>
      <c r="CE189" s="7"/>
      <c r="CF189" s="7"/>
      <c r="CG189" s="7"/>
      <c r="CH189" s="7"/>
      <c r="CI189" s="7"/>
      <c r="CJ189" s="7"/>
      <c r="CK189" s="7"/>
      <c r="CL189" s="7"/>
      <c r="CM189" s="7"/>
      <c r="CN189" s="7"/>
      <c r="CO189" s="7"/>
      <c r="CP189" s="7"/>
      <c r="CQ189" s="7"/>
      <c r="CR189" s="7"/>
      <c r="CS189" s="7"/>
      <c r="CT189" s="7"/>
      <c r="CU189" s="7"/>
      <c r="CV189" s="7"/>
      <c r="CW189" s="7"/>
      <c r="CX189" s="7"/>
      <c r="CY189" s="7"/>
      <c r="CZ189" s="7"/>
      <c r="DA189" s="7"/>
      <c r="DB189" s="7"/>
      <c r="DC189" s="7"/>
      <c r="DD189" s="7"/>
      <c r="DE189" s="7"/>
      <c r="DF189" s="7"/>
      <c r="DG189" s="7"/>
      <c r="DH189" s="7"/>
      <c r="DI189" s="7"/>
      <c r="DJ189" s="7"/>
      <c r="DK189" s="7"/>
      <c r="DL189" s="7"/>
      <c r="DM189" s="7"/>
      <c r="DN189" s="7"/>
      <c r="DO189" s="7"/>
      <c r="DP189" s="7"/>
      <c r="DQ189" s="7"/>
      <c r="DR189" s="7"/>
      <c r="DS189" s="7"/>
      <c r="DT189" s="7"/>
      <c r="DU189" s="7"/>
      <c r="DV189" s="7"/>
      <c r="DW189" s="7"/>
      <c r="DX189" s="7"/>
      <c r="DY189" s="7"/>
      <c r="DZ189" s="7"/>
      <c r="EA189" s="7"/>
      <c r="EB189" s="7"/>
      <c r="EC189" s="7"/>
      <c r="ED189" s="7"/>
      <c r="EE189" s="7"/>
      <c r="EF189" s="7"/>
      <c r="EG189" s="7"/>
      <c r="EH189" s="7"/>
      <c r="EI189" s="7"/>
      <c r="EJ189" s="7"/>
      <c r="EK189" s="7"/>
      <c r="EL189" s="7"/>
      <c r="EM189" s="7"/>
      <c r="EN189" s="7"/>
      <c r="EO189" s="7"/>
      <c r="EP189" s="7"/>
      <c r="EQ189" s="7"/>
      <c r="ER189" s="7"/>
      <c r="ES189" s="7"/>
      <c r="ET189" s="7"/>
      <c r="EU189" s="7"/>
      <c r="EV189" s="7"/>
      <c r="EW189" s="7"/>
      <c r="EX189" s="7"/>
      <c r="EY189" s="7"/>
      <c r="EZ189" s="7"/>
      <c r="FA189" s="7"/>
      <c r="FB189" s="7"/>
      <c r="FC189" s="7"/>
      <c r="FD189" s="7"/>
      <c r="FE189" s="7"/>
      <c r="FF189" s="7"/>
      <c r="FG189" s="7"/>
      <c r="FH189" s="7"/>
      <c r="FI189" s="7"/>
      <c r="FJ189" s="7"/>
      <c r="FK189" s="7"/>
      <c r="FL189" s="7"/>
      <c r="FM189" s="7"/>
      <c r="FN189" s="7"/>
      <c r="FO189" s="7"/>
      <c r="FP189" s="7"/>
      <c r="FQ189" s="7"/>
      <c r="FR189" s="7"/>
      <c r="FS189" s="7"/>
      <c r="FT189" s="7"/>
      <c r="FU189" s="7"/>
      <c r="FV189" s="7"/>
      <c r="FW189" s="7"/>
      <c r="FX189" s="7"/>
      <c r="FY189" s="7"/>
      <c r="FZ189" s="7"/>
      <c r="GA189" s="7"/>
      <c r="GB189" s="7"/>
      <c r="GC189" s="7"/>
      <c r="GD189" s="7"/>
      <c r="GE189" s="7"/>
      <c r="GF189" s="7"/>
      <c r="GG189" s="7"/>
      <c r="GH189" s="7"/>
      <c r="GI189" s="7"/>
      <c r="GJ189" s="7"/>
      <c r="GK189" s="7"/>
      <c r="GL189" s="7"/>
      <c r="GM189" s="7"/>
      <c r="GN189" s="7"/>
      <c r="GO189" s="7"/>
      <c r="GP189" s="7"/>
      <c r="GQ189" s="7"/>
      <c r="GR189" s="7"/>
      <c r="GS189" s="7"/>
      <c r="GT189" s="7"/>
      <c r="GU189" s="7"/>
      <c r="GV189" s="7"/>
      <c r="GW189" s="7"/>
      <c r="GX189" s="7"/>
      <c r="GY189" s="7"/>
      <c r="GZ189" s="7"/>
      <c r="HA189" s="7"/>
      <c r="HB189" s="7"/>
      <c r="HC189" s="7"/>
      <c r="HD189" s="7"/>
      <c r="HE189" s="7"/>
      <c r="HF189" s="7"/>
      <c r="HG189" s="7"/>
      <c r="HH189" s="7"/>
      <c r="HI189" s="7"/>
      <c r="HJ189" s="7"/>
      <c r="HK189" s="7"/>
      <c r="HL189" s="7"/>
      <c r="HM189" s="7"/>
      <c r="HN189" s="7"/>
      <c r="HO189" s="7"/>
      <c r="HP189" s="7"/>
      <c r="HQ189" s="7"/>
      <c r="HR189" s="7"/>
      <c r="HS189" s="7"/>
      <c r="HT189" s="7"/>
      <c r="HU189" s="7"/>
      <c r="HV189" s="7"/>
      <c r="HW189" s="7"/>
      <c r="HX189" s="7"/>
      <c r="HY189" s="7"/>
      <c r="HZ189" s="7"/>
      <c r="IA189" s="7"/>
      <c r="IB189" s="7"/>
      <c r="IC189" s="7"/>
      <c r="ID189" s="7"/>
      <c r="IE189" s="7"/>
      <c r="IF189" s="7"/>
      <c r="IG189" s="7"/>
      <c r="IH189" s="7"/>
      <c r="II189" s="7"/>
      <c r="IJ189" s="7"/>
      <c r="IK189" s="7"/>
      <c r="IL189" s="7"/>
      <c r="IM189" s="7"/>
      <c r="IN189" s="7"/>
      <c r="IO189" s="7"/>
      <c r="IP189" s="7"/>
      <c r="IQ189" s="21"/>
      <c r="IR189" s="21"/>
      <c r="IS189" s="21"/>
      <c r="IT189" s="21"/>
      <c r="IU189" s="21"/>
      <c r="IV189" s="21"/>
    </row>
    <row r="190" spans="1:256" s="62" customFormat="1" ht="24">
      <c r="A190" s="1" t="s">
        <v>1591</v>
      </c>
      <c r="B190" s="1"/>
      <c r="C190" s="1" t="s">
        <v>1412</v>
      </c>
      <c r="D190" s="1" t="s">
        <v>1592</v>
      </c>
      <c r="E190" s="2">
        <v>23</v>
      </c>
      <c r="F190" s="3" t="str">
        <f>VLOOKUP(E190,SCELTACONTRAENTE!$A$1:$B$18,2,FALSE)</f>
        <v>23-AFFIDAMENTO IN ECONOMIA - AFFIDAMENTO DIRETTO</v>
      </c>
      <c r="G190" s="4">
        <v>1680.12</v>
      </c>
      <c r="H190" s="5">
        <v>42341</v>
      </c>
      <c r="I190" s="5"/>
      <c r="J190" s="141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  <c r="BD190" s="7"/>
      <c r="BE190" s="7"/>
      <c r="BF190" s="7"/>
      <c r="BG190" s="7"/>
      <c r="BH190" s="7"/>
      <c r="BI190" s="7"/>
      <c r="BJ190" s="7"/>
      <c r="BK190" s="7"/>
      <c r="BL190" s="7"/>
      <c r="BM190" s="7"/>
      <c r="BN190" s="7"/>
      <c r="BO190" s="7"/>
      <c r="BP190" s="7"/>
      <c r="BQ190" s="7"/>
      <c r="BR190" s="7"/>
      <c r="BS190" s="7"/>
      <c r="BT190" s="7"/>
      <c r="BU190" s="7"/>
      <c r="BV190" s="7"/>
      <c r="BW190" s="7"/>
      <c r="BX190" s="7"/>
      <c r="BY190" s="7"/>
      <c r="BZ190" s="7"/>
      <c r="CA190" s="7"/>
      <c r="CB190" s="7"/>
      <c r="CC190" s="7"/>
      <c r="CD190" s="7"/>
      <c r="CE190" s="7"/>
      <c r="CF190" s="7"/>
      <c r="CG190" s="7"/>
      <c r="CH190" s="7"/>
      <c r="CI190" s="7"/>
      <c r="CJ190" s="7"/>
      <c r="CK190" s="7"/>
      <c r="CL190" s="7"/>
      <c r="CM190" s="7"/>
      <c r="CN190" s="7"/>
      <c r="CO190" s="7"/>
      <c r="CP190" s="7"/>
      <c r="CQ190" s="7"/>
      <c r="CR190" s="7"/>
      <c r="CS190" s="7"/>
      <c r="CT190" s="7"/>
      <c r="CU190" s="7"/>
      <c r="CV190" s="7"/>
      <c r="CW190" s="7"/>
      <c r="CX190" s="7"/>
      <c r="CY190" s="7"/>
      <c r="CZ190" s="7"/>
      <c r="DA190" s="7"/>
      <c r="DB190" s="7"/>
      <c r="DC190" s="7"/>
      <c r="DD190" s="7"/>
      <c r="DE190" s="7"/>
      <c r="DF190" s="7"/>
      <c r="DG190" s="7"/>
      <c r="DH190" s="7"/>
      <c r="DI190" s="7"/>
      <c r="DJ190" s="7"/>
      <c r="DK190" s="7"/>
      <c r="DL190" s="7"/>
      <c r="DM190" s="7"/>
      <c r="DN190" s="7"/>
      <c r="DO190" s="7"/>
      <c r="DP190" s="7"/>
      <c r="DQ190" s="7"/>
      <c r="DR190" s="7"/>
      <c r="DS190" s="7"/>
      <c r="DT190" s="7"/>
      <c r="DU190" s="7"/>
      <c r="DV190" s="7"/>
      <c r="DW190" s="7"/>
      <c r="DX190" s="7"/>
      <c r="DY190" s="7"/>
      <c r="DZ190" s="7"/>
      <c r="EA190" s="7"/>
      <c r="EB190" s="7"/>
      <c r="EC190" s="7"/>
      <c r="ED190" s="7"/>
      <c r="EE190" s="7"/>
      <c r="EF190" s="7"/>
      <c r="EG190" s="7"/>
      <c r="EH190" s="7"/>
      <c r="EI190" s="7"/>
      <c r="EJ190" s="7"/>
      <c r="EK190" s="7"/>
      <c r="EL190" s="7"/>
      <c r="EM190" s="7"/>
      <c r="EN190" s="7"/>
      <c r="EO190" s="7"/>
      <c r="EP190" s="7"/>
      <c r="EQ190" s="7"/>
      <c r="ER190" s="7"/>
      <c r="ES190" s="7"/>
      <c r="ET190" s="7"/>
      <c r="EU190" s="7"/>
      <c r="EV190" s="7"/>
      <c r="EW190" s="7"/>
      <c r="EX190" s="7"/>
      <c r="EY190" s="7"/>
      <c r="EZ190" s="7"/>
      <c r="FA190" s="7"/>
      <c r="FB190" s="7"/>
      <c r="FC190" s="7"/>
      <c r="FD190" s="7"/>
      <c r="FE190" s="7"/>
      <c r="FF190" s="7"/>
      <c r="FG190" s="7"/>
      <c r="FH190" s="7"/>
      <c r="FI190" s="7"/>
      <c r="FJ190" s="7"/>
      <c r="FK190" s="7"/>
      <c r="FL190" s="7"/>
      <c r="FM190" s="7"/>
      <c r="FN190" s="7"/>
      <c r="FO190" s="7"/>
      <c r="FP190" s="7"/>
      <c r="FQ190" s="7"/>
      <c r="FR190" s="7"/>
      <c r="FS190" s="7"/>
      <c r="FT190" s="7"/>
      <c r="FU190" s="7"/>
      <c r="FV190" s="7"/>
      <c r="FW190" s="7"/>
      <c r="FX190" s="7"/>
      <c r="FY190" s="7"/>
      <c r="FZ190" s="7"/>
      <c r="GA190" s="7"/>
      <c r="GB190" s="7"/>
      <c r="GC190" s="7"/>
      <c r="GD190" s="7"/>
      <c r="GE190" s="7"/>
      <c r="GF190" s="7"/>
      <c r="GG190" s="7"/>
      <c r="GH190" s="7"/>
      <c r="GI190" s="7"/>
      <c r="GJ190" s="7"/>
      <c r="GK190" s="7"/>
      <c r="GL190" s="7"/>
      <c r="GM190" s="7"/>
      <c r="GN190" s="7"/>
      <c r="GO190" s="7"/>
      <c r="GP190" s="7"/>
      <c r="GQ190" s="7"/>
      <c r="GR190" s="7"/>
      <c r="GS190" s="7"/>
      <c r="GT190" s="7"/>
      <c r="GU190" s="7"/>
      <c r="GV190" s="7"/>
      <c r="GW190" s="7"/>
      <c r="GX190" s="7"/>
      <c r="GY190" s="7"/>
      <c r="GZ190" s="7"/>
      <c r="HA190" s="7"/>
      <c r="HB190" s="7"/>
      <c r="HC190" s="7"/>
      <c r="HD190" s="7"/>
      <c r="HE190" s="7"/>
      <c r="HF190" s="7"/>
      <c r="HG190" s="7"/>
      <c r="HH190" s="7"/>
      <c r="HI190" s="7"/>
      <c r="HJ190" s="7"/>
      <c r="HK190" s="7"/>
      <c r="HL190" s="7"/>
      <c r="HM190" s="7"/>
      <c r="HN190" s="7"/>
      <c r="HO190" s="7"/>
      <c r="HP190" s="7"/>
      <c r="HQ190" s="7"/>
      <c r="HR190" s="7"/>
      <c r="HS190" s="7"/>
      <c r="HT190" s="7"/>
      <c r="HU190" s="7"/>
      <c r="HV190" s="7"/>
      <c r="HW190" s="7"/>
      <c r="HX190" s="7"/>
      <c r="HY190" s="7"/>
      <c r="HZ190" s="7"/>
      <c r="IA190" s="7"/>
      <c r="IB190" s="7"/>
      <c r="IC190" s="7"/>
      <c r="ID190" s="7"/>
      <c r="IE190" s="7"/>
      <c r="IF190" s="7"/>
      <c r="IG190" s="7"/>
      <c r="IH190" s="7"/>
      <c r="II190" s="7"/>
      <c r="IJ190" s="7"/>
      <c r="IK190" s="7"/>
      <c r="IL190" s="7"/>
      <c r="IM190" s="7"/>
      <c r="IN190" s="7"/>
      <c r="IO190" s="7"/>
      <c r="IP190" s="7"/>
      <c r="IQ190" s="21"/>
      <c r="IR190" s="21"/>
      <c r="IS190" s="21"/>
      <c r="IT190" s="21"/>
      <c r="IU190" s="21"/>
      <c r="IV190" s="21"/>
    </row>
    <row r="191" spans="1:256" s="62" customFormat="1" ht="24">
      <c r="A191" s="1" t="s">
        <v>1593</v>
      </c>
      <c r="B191" s="1"/>
      <c r="C191" s="1" t="s">
        <v>1412</v>
      </c>
      <c r="D191" s="1" t="s">
        <v>1594</v>
      </c>
      <c r="E191" s="2">
        <v>23</v>
      </c>
      <c r="F191" s="3" t="str">
        <f>VLOOKUP(E191,SCELTACONTRAENTE!$A$1:$B$18,2,FALSE)</f>
        <v>23-AFFIDAMENTO IN ECONOMIA - AFFIDAMENTO DIRETTO</v>
      </c>
      <c r="G191" s="4">
        <v>67.28</v>
      </c>
      <c r="H191" s="5">
        <v>42048</v>
      </c>
      <c r="I191" s="5">
        <v>42280</v>
      </c>
      <c r="J191" s="141" t="s">
        <v>1595</v>
      </c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  <c r="BD191" s="7"/>
      <c r="BE191" s="7"/>
      <c r="BF191" s="7"/>
      <c r="BG191" s="7"/>
      <c r="BH191" s="7"/>
      <c r="BI191" s="7"/>
      <c r="BJ191" s="7"/>
      <c r="BK191" s="7"/>
      <c r="BL191" s="7"/>
      <c r="BM191" s="7"/>
      <c r="BN191" s="7"/>
      <c r="BO191" s="7"/>
      <c r="BP191" s="7"/>
      <c r="BQ191" s="7"/>
      <c r="BR191" s="7"/>
      <c r="BS191" s="7"/>
      <c r="BT191" s="7"/>
      <c r="BU191" s="7"/>
      <c r="BV191" s="7"/>
      <c r="BW191" s="7"/>
      <c r="BX191" s="7"/>
      <c r="BY191" s="7"/>
      <c r="BZ191" s="7"/>
      <c r="CA191" s="7"/>
      <c r="CB191" s="7"/>
      <c r="CC191" s="7"/>
      <c r="CD191" s="7"/>
      <c r="CE191" s="7"/>
      <c r="CF191" s="7"/>
      <c r="CG191" s="7"/>
      <c r="CH191" s="7"/>
      <c r="CI191" s="7"/>
      <c r="CJ191" s="7"/>
      <c r="CK191" s="7"/>
      <c r="CL191" s="7"/>
      <c r="CM191" s="7"/>
      <c r="CN191" s="7"/>
      <c r="CO191" s="7"/>
      <c r="CP191" s="7"/>
      <c r="CQ191" s="7"/>
      <c r="CR191" s="7"/>
      <c r="CS191" s="7"/>
      <c r="CT191" s="7"/>
      <c r="CU191" s="7"/>
      <c r="CV191" s="7"/>
      <c r="CW191" s="7"/>
      <c r="CX191" s="7"/>
      <c r="CY191" s="7"/>
      <c r="CZ191" s="7"/>
      <c r="DA191" s="7"/>
      <c r="DB191" s="7"/>
      <c r="DC191" s="7"/>
      <c r="DD191" s="7"/>
      <c r="DE191" s="7"/>
      <c r="DF191" s="7"/>
      <c r="DG191" s="7"/>
      <c r="DH191" s="7"/>
      <c r="DI191" s="7"/>
      <c r="DJ191" s="7"/>
      <c r="DK191" s="7"/>
      <c r="DL191" s="7"/>
      <c r="DM191" s="7"/>
      <c r="DN191" s="7"/>
      <c r="DO191" s="7"/>
      <c r="DP191" s="7"/>
      <c r="DQ191" s="7"/>
      <c r="DR191" s="7"/>
      <c r="DS191" s="7"/>
      <c r="DT191" s="7"/>
      <c r="DU191" s="7"/>
      <c r="DV191" s="7"/>
      <c r="DW191" s="7"/>
      <c r="DX191" s="7"/>
      <c r="DY191" s="7"/>
      <c r="DZ191" s="7"/>
      <c r="EA191" s="7"/>
      <c r="EB191" s="7"/>
      <c r="EC191" s="7"/>
      <c r="ED191" s="7"/>
      <c r="EE191" s="7"/>
      <c r="EF191" s="7"/>
      <c r="EG191" s="7"/>
      <c r="EH191" s="7"/>
      <c r="EI191" s="7"/>
      <c r="EJ191" s="7"/>
      <c r="EK191" s="7"/>
      <c r="EL191" s="7"/>
      <c r="EM191" s="7"/>
      <c r="EN191" s="7"/>
      <c r="EO191" s="7"/>
      <c r="EP191" s="7"/>
      <c r="EQ191" s="7"/>
      <c r="ER191" s="7"/>
      <c r="ES191" s="7"/>
      <c r="ET191" s="7"/>
      <c r="EU191" s="7"/>
      <c r="EV191" s="7"/>
      <c r="EW191" s="7"/>
      <c r="EX191" s="7"/>
      <c r="EY191" s="7"/>
      <c r="EZ191" s="7"/>
      <c r="FA191" s="7"/>
      <c r="FB191" s="7"/>
      <c r="FC191" s="7"/>
      <c r="FD191" s="7"/>
      <c r="FE191" s="7"/>
      <c r="FF191" s="7"/>
      <c r="FG191" s="7"/>
      <c r="FH191" s="7"/>
      <c r="FI191" s="7"/>
      <c r="FJ191" s="7"/>
      <c r="FK191" s="7"/>
      <c r="FL191" s="7"/>
      <c r="FM191" s="7"/>
      <c r="FN191" s="7"/>
      <c r="FO191" s="7"/>
      <c r="FP191" s="7"/>
      <c r="FQ191" s="7"/>
      <c r="FR191" s="7"/>
      <c r="FS191" s="7"/>
      <c r="FT191" s="7"/>
      <c r="FU191" s="7"/>
      <c r="FV191" s="7"/>
      <c r="FW191" s="7"/>
      <c r="FX191" s="7"/>
      <c r="FY191" s="7"/>
      <c r="FZ191" s="7"/>
      <c r="GA191" s="7"/>
      <c r="GB191" s="7"/>
      <c r="GC191" s="7"/>
      <c r="GD191" s="7"/>
      <c r="GE191" s="7"/>
      <c r="GF191" s="7"/>
      <c r="GG191" s="7"/>
      <c r="GH191" s="7"/>
      <c r="GI191" s="7"/>
      <c r="GJ191" s="7"/>
      <c r="GK191" s="7"/>
      <c r="GL191" s="7"/>
      <c r="GM191" s="7"/>
      <c r="GN191" s="7"/>
      <c r="GO191" s="7"/>
      <c r="GP191" s="7"/>
      <c r="GQ191" s="7"/>
      <c r="GR191" s="7"/>
      <c r="GS191" s="7"/>
      <c r="GT191" s="7"/>
      <c r="GU191" s="7"/>
      <c r="GV191" s="7"/>
      <c r="GW191" s="7"/>
      <c r="GX191" s="7"/>
      <c r="GY191" s="7"/>
      <c r="GZ191" s="7"/>
      <c r="HA191" s="7"/>
      <c r="HB191" s="7"/>
      <c r="HC191" s="7"/>
      <c r="HD191" s="7"/>
      <c r="HE191" s="7"/>
      <c r="HF191" s="7"/>
      <c r="HG191" s="7"/>
      <c r="HH191" s="7"/>
      <c r="HI191" s="7"/>
      <c r="HJ191" s="7"/>
      <c r="HK191" s="7"/>
      <c r="HL191" s="7"/>
      <c r="HM191" s="7"/>
      <c r="HN191" s="7"/>
      <c r="HO191" s="7"/>
      <c r="HP191" s="7"/>
      <c r="HQ191" s="7"/>
      <c r="HR191" s="7"/>
      <c r="HS191" s="7"/>
      <c r="HT191" s="7"/>
      <c r="HU191" s="7"/>
      <c r="HV191" s="7"/>
      <c r="HW191" s="7"/>
      <c r="HX191" s="7"/>
      <c r="HY191" s="7"/>
      <c r="HZ191" s="7"/>
      <c r="IA191" s="7"/>
      <c r="IB191" s="7"/>
      <c r="IC191" s="7"/>
      <c r="ID191" s="7"/>
      <c r="IE191" s="7"/>
      <c r="IF191" s="7"/>
      <c r="IG191" s="7"/>
      <c r="IH191" s="7"/>
      <c r="II191" s="7"/>
      <c r="IJ191" s="7"/>
      <c r="IK191" s="7"/>
      <c r="IL191" s="7"/>
      <c r="IM191" s="7"/>
      <c r="IN191" s="7"/>
      <c r="IO191" s="7"/>
      <c r="IP191" s="7"/>
      <c r="IQ191" s="21"/>
      <c r="IR191" s="21"/>
      <c r="IS191" s="21"/>
      <c r="IT191" s="21"/>
      <c r="IU191" s="21"/>
      <c r="IV191" s="21"/>
    </row>
    <row r="192" spans="1:256" s="62" customFormat="1" ht="24">
      <c r="A192" s="1" t="s">
        <v>1596</v>
      </c>
      <c r="B192" s="1"/>
      <c r="C192" s="1" t="s">
        <v>1412</v>
      </c>
      <c r="D192" s="1" t="s">
        <v>1597</v>
      </c>
      <c r="E192" s="2">
        <v>23</v>
      </c>
      <c r="F192" s="3" t="str">
        <f>VLOOKUP(E192,SCELTACONTRAENTE!$A$1:$B$18,2,FALSE)</f>
        <v>23-AFFIDAMENTO IN ECONOMIA - AFFIDAMENTO DIRETTO</v>
      </c>
      <c r="G192" s="4">
        <v>332.71</v>
      </c>
      <c r="H192" s="5">
        <v>42048</v>
      </c>
      <c r="I192" s="5">
        <v>42122</v>
      </c>
      <c r="J192" s="141" t="s">
        <v>1598</v>
      </c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  <c r="BD192" s="7"/>
      <c r="BE192" s="7"/>
      <c r="BF192" s="7"/>
      <c r="BG192" s="7"/>
      <c r="BH192" s="7"/>
      <c r="BI192" s="7"/>
      <c r="BJ192" s="7"/>
      <c r="BK192" s="7"/>
      <c r="BL192" s="7"/>
      <c r="BM192" s="7"/>
      <c r="BN192" s="7"/>
      <c r="BO192" s="7"/>
      <c r="BP192" s="7"/>
      <c r="BQ192" s="7"/>
      <c r="BR192" s="7"/>
      <c r="BS192" s="7"/>
      <c r="BT192" s="7"/>
      <c r="BU192" s="7"/>
      <c r="BV192" s="7"/>
      <c r="BW192" s="7"/>
      <c r="BX192" s="7"/>
      <c r="BY192" s="7"/>
      <c r="BZ192" s="7"/>
      <c r="CA192" s="7"/>
      <c r="CB192" s="7"/>
      <c r="CC192" s="7"/>
      <c r="CD192" s="7"/>
      <c r="CE192" s="7"/>
      <c r="CF192" s="7"/>
      <c r="CG192" s="7"/>
      <c r="CH192" s="7"/>
      <c r="CI192" s="7"/>
      <c r="CJ192" s="7"/>
      <c r="CK192" s="7"/>
      <c r="CL192" s="7"/>
      <c r="CM192" s="7"/>
      <c r="CN192" s="7"/>
      <c r="CO192" s="7"/>
      <c r="CP192" s="7"/>
      <c r="CQ192" s="7"/>
      <c r="CR192" s="7"/>
      <c r="CS192" s="7"/>
      <c r="CT192" s="7"/>
      <c r="CU192" s="7"/>
      <c r="CV192" s="7"/>
      <c r="CW192" s="7"/>
      <c r="CX192" s="7"/>
      <c r="CY192" s="7"/>
      <c r="CZ192" s="7"/>
      <c r="DA192" s="7"/>
      <c r="DB192" s="7"/>
      <c r="DC192" s="7"/>
      <c r="DD192" s="7"/>
      <c r="DE192" s="7"/>
      <c r="DF192" s="7"/>
      <c r="DG192" s="7"/>
      <c r="DH192" s="7"/>
      <c r="DI192" s="7"/>
      <c r="DJ192" s="7"/>
      <c r="DK192" s="7"/>
      <c r="DL192" s="7"/>
      <c r="DM192" s="7"/>
      <c r="DN192" s="7"/>
      <c r="DO192" s="7"/>
      <c r="DP192" s="7"/>
      <c r="DQ192" s="7"/>
      <c r="DR192" s="7"/>
      <c r="DS192" s="7"/>
      <c r="DT192" s="7"/>
      <c r="DU192" s="7"/>
      <c r="DV192" s="7"/>
      <c r="DW192" s="7"/>
      <c r="DX192" s="7"/>
      <c r="DY192" s="7"/>
      <c r="DZ192" s="7"/>
      <c r="EA192" s="7"/>
      <c r="EB192" s="7"/>
      <c r="EC192" s="7"/>
      <c r="ED192" s="7"/>
      <c r="EE192" s="7"/>
      <c r="EF192" s="7"/>
      <c r="EG192" s="7"/>
      <c r="EH192" s="7"/>
      <c r="EI192" s="7"/>
      <c r="EJ192" s="7"/>
      <c r="EK192" s="7"/>
      <c r="EL192" s="7"/>
      <c r="EM192" s="7"/>
      <c r="EN192" s="7"/>
      <c r="EO192" s="7"/>
      <c r="EP192" s="7"/>
      <c r="EQ192" s="7"/>
      <c r="ER192" s="7"/>
      <c r="ES192" s="7"/>
      <c r="ET192" s="7"/>
      <c r="EU192" s="7"/>
      <c r="EV192" s="7"/>
      <c r="EW192" s="7"/>
      <c r="EX192" s="7"/>
      <c r="EY192" s="7"/>
      <c r="EZ192" s="7"/>
      <c r="FA192" s="7"/>
      <c r="FB192" s="7"/>
      <c r="FC192" s="7"/>
      <c r="FD192" s="7"/>
      <c r="FE192" s="7"/>
      <c r="FF192" s="7"/>
      <c r="FG192" s="7"/>
      <c r="FH192" s="7"/>
      <c r="FI192" s="7"/>
      <c r="FJ192" s="7"/>
      <c r="FK192" s="7"/>
      <c r="FL192" s="7"/>
      <c r="FM192" s="7"/>
      <c r="FN192" s="7"/>
      <c r="FO192" s="7"/>
      <c r="FP192" s="7"/>
      <c r="FQ192" s="7"/>
      <c r="FR192" s="7"/>
      <c r="FS192" s="7"/>
      <c r="FT192" s="7"/>
      <c r="FU192" s="7"/>
      <c r="FV192" s="7"/>
      <c r="FW192" s="7"/>
      <c r="FX192" s="7"/>
      <c r="FY192" s="7"/>
      <c r="FZ192" s="7"/>
      <c r="GA192" s="7"/>
      <c r="GB192" s="7"/>
      <c r="GC192" s="7"/>
      <c r="GD192" s="7"/>
      <c r="GE192" s="7"/>
      <c r="GF192" s="7"/>
      <c r="GG192" s="7"/>
      <c r="GH192" s="7"/>
      <c r="GI192" s="7"/>
      <c r="GJ192" s="7"/>
      <c r="GK192" s="7"/>
      <c r="GL192" s="7"/>
      <c r="GM192" s="7"/>
      <c r="GN192" s="7"/>
      <c r="GO192" s="7"/>
      <c r="GP192" s="7"/>
      <c r="GQ192" s="7"/>
      <c r="GR192" s="7"/>
      <c r="GS192" s="7"/>
      <c r="GT192" s="7"/>
      <c r="GU192" s="7"/>
      <c r="GV192" s="7"/>
      <c r="GW192" s="7"/>
      <c r="GX192" s="7"/>
      <c r="GY192" s="7"/>
      <c r="GZ192" s="7"/>
      <c r="HA192" s="7"/>
      <c r="HB192" s="7"/>
      <c r="HC192" s="7"/>
      <c r="HD192" s="7"/>
      <c r="HE192" s="7"/>
      <c r="HF192" s="7"/>
      <c r="HG192" s="7"/>
      <c r="HH192" s="7"/>
      <c r="HI192" s="7"/>
      <c r="HJ192" s="7"/>
      <c r="HK192" s="7"/>
      <c r="HL192" s="7"/>
      <c r="HM192" s="7"/>
      <c r="HN192" s="7"/>
      <c r="HO192" s="7"/>
      <c r="HP192" s="7"/>
      <c r="HQ192" s="7"/>
      <c r="HR192" s="7"/>
      <c r="HS192" s="7"/>
      <c r="HT192" s="7"/>
      <c r="HU192" s="7"/>
      <c r="HV192" s="7"/>
      <c r="HW192" s="7"/>
      <c r="HX192" s="7"/>
      <c r="HY192" s="7"/>
      <c r="HZ192" s="7"/>
      <c r="IA192" s="7"/>
      <c r="IB192" s="7"/>
      <c r="IC192" s="7"/>
      <c r="ID192" s="7"/>
      <c r="IE192" s="7"/>
      <c r="IF192" s="7"/>
      <c r="IG192" s="7"/>
      <c r="IH192" s="7"/>
      <c r="II192" s="7"/>
      <c r="IJ192" s="7"/>
      <c r="IK192" s="7"/>
      <c r="IL192" s="7"/>
      <c r="IM192" s="7"/>
      <c r="IN192" s="7"/>
      <c r="IO192" s="7"/>
      <c r="IP192" s="7"/>
      <c r="IQ192" s="21"/>
      <c r="IR192" s="21"/>
      <c r="IS192" s="21"/>
      <c r="IT192" s="21"/>
      <c r="IU192" s="21"/>
      <c r="IV192" s="21"/>
    </row>
    <row r="193" spans="1:256" s="62" customFormat="1" ht="24">
      <c r="A193" s="1" t="s">
        <v>1599</v>
      </c>
      <c r="B193" s="1" t="s">
        <v>1600</v>
      </c>
      <c r="C193" s="1" t="s">
        <v>1412</v>
      </c>
      <c r="D193" s="1" t="s">
        <v>1601</v>
      </c>
      <c r="E193" s="2">
        <v>4</v>
      </c>
      <c r="F193" s="3" t="str">
        <f>VLOOKUP(E193,SCELTACONTRAENTE!$A$1:$B$18,2,FALSE)</f>
        <v>04-PROCEDURA NEGOZIATA SENZA PREVIA PUBBLICAZIONE DEL BANDO</v>
      </c>
      <c r="G193" s="4">
        <v>30000</v>
      </c>
      <c r="H193" s="5">
        <v>42352</v>
      </c>
      <c r="I193" s="5"/>
      <c r="J193" s="141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  <c r="BE193" s="7"/>
      <c r="BF193" s="7"/>
      <c r="BG193" s="7"/>
      <c r="BH193" s="7"/>
      <c r="BI193" s="7"/>
      <c r="BJ193" s="7"/>
      <c r="BK193" s="7"/>
      <c r="BL193" s="7"/>
      <c r="BM193" s="7"/>
      <c r="BN193" s="7"/>
      <c r="BO193" s="7"/>
      <c r="BP193" s="7"/>
      <c r="BQ193" s="7"/>
      <c r="BR193" s="7"/>
      <c r="BS193" s="7"/>
      <c r="BT193" s="7"/>
      <c r="BU193" s="7"/>
      <c r="BV193" s="7"/>
      <c r="BW193" s="7"/>
      <c r="BX193" s="7"/>
      <c r="BY193" s="7"/>
      <c r="BZ193" s="7"/>
      <c r="CA193" s="7"/>
      <c r="CB193" s="7"/>
      <c r="CC193" s="7"/>
      <c r="CD193" s="7"/>
      <c r="CE193" s="7"/>
      <c r="CF193" s="7"/>
      <c r="CG193" s="7"/>
      <c r="CH193" s="7"/>
      <c r="CI193" s="7"/>
      <c r="CJ193" s="7"/>
      <c r="CK193" s="7"/>
      <c r="CL193" s="7"/>
      <c r="CM193" s="7"/>
      <c r="CN193" s="7"/>
      <c r="CO193" s="7"/>
      <c r="CP193" s="7"/>
      <c r="CQ193" s="7"/>
      <c r="CR193" s="7"/>
      <c r="CS193" s="7"/>
      <c r="CT193" s="7"/>
      <c r="CU193" s="7"/>
      <c r="CV193" s="7"/>
      <c r="CW193" s="7"/>
      <c r="CX193" s="7"/>
      <c r="CY193" s="7"/>
      <c r="CZ193" s="7"/>
      <c r="DA193" s="7"/>
      <c r="DB193" s="7"/>
      <c r="DC193" s="7"/>
      <c r="DD193" s="7"/>
      <c r="DE193" s="7"/>
      <c r="DF193" s="7"/>
      <c r="DG193" s="7"/>
      <c r="DH193" s="7"/>
      <c r="DI193" s="7"/>
      <c r="DJ193" s="7"/>
      <c r="DK193" s="7"/>
      <c r="DL193" s="7"/>
      <c r="DM193" s="7"/>
      <c r="DN193" s="7"/>
      <c r="DO193" s="7"/>
      <c r="DP193" s="7"/>
      <c r="DQ193" s="7"/>
      <c r="DR193" s="7"/>
      <c r="DS193" s="7"/>
      <c r="DT193" s="7"/>
      <c r="DU193" s="7"/>
      <c r="DV193" s="7"/>
      <c r="DW193" s="7"/>
      <c r="DX193" s="7"/>
      <c r="DY193" s="7"/>
      <c r="DZ193" s="7"/>
      <c r="EA193" s="7"/>
      <c r="EB193" s="7"/>
      <c r="EC193" s="7"/>
      <c r="ED193" s="7"/>
      <c r="EE193" s="7"/>
      <c r="EF193" s="7"/>
      <c r="EG193" s="7"/>
      <c r="EH193" s="7"/>
      <c r="EI193" s="7"/>
      <c r="EJ193" s="7"/>
      <c r="EK193" s="7"/>
      <c r="EL193" s="7"/>
      <c r="EM193" s="7"/>
      <c r="EN193" s="7"/>
      <c r="EO193" s="7"/>
      <c r="EP193" s="7"/>
      <c r="EQ193" s="7"/>
      <c r="ER193" s="7"/>
      <c r="ES193" s="7"/>
      <c r="ET193" s="7"/>
      <c r="EU193" s="7"/>
      <c r="EV193" s="7"/>
      <c r="EW193" s="7"/>
      <c r="EX193" s="7"/>
      <c r="EY193" s="7"/>
      <c r="EZ193" s="7"/>
      <c r="FA193" s="7"/>
      <c r="FB193" s="7"/>
      <c r="FC193" s="7"/>
      <c r="FD193" s="7"/>
      <c r="FE193" s="7"/>
      <c r="FF193" s="7"/>
      <c r="FG193" s="7"/>
      <c r="FH193" s="7"/>
      <c r="FI193" s="7"/>
      <c r="FJ193" s="7"/>
      <c r="FK193" s="7"/>
      <c r="FL193" s="7"/>
      <c r="FM193" s="7"/>
      <c r="FN193" s="7"/>
      <c r="FO193" s="7"/>
      <c r="FP193" s="7"/>
      <c r="FQ193" s="7"/>
      <c r="FR193" s="7"/>
      <c r="FS193" s="7"/>
      <c r="FT193" s="7"/>
      <c r="FU193" s="7"/>
      <c r="FV193" s="7"/>
      <c r="FW193" s="7"/>
      <c r="FX193" s="7"/>
      <c r="FY193" s="7"/>
      <c r="FZ193" s="7"/>
      <c r="GA193" s="7"/>
      <c r="GB193" s="7"/>
      <c r="GC193" s="7"/>
      <c r="GD193" s="7"/>
      <c r="GE193" s="7"/>
      <c r="GF193" s="7"/>
      <c r="GG193" s="7"/>
      <c r="GH193" s="7"/>
      <c r="GI193" s="7"/>
      <c r="GJ193" s="7"/>
      <c r="GK193" s="7"/>
      <c r="GL193" s="7"/>
      <c r="GM193" s="7"/>
      <c r="GN193" s="7"/>
      <c r="GO193" s="7"/>
      <c r="GP193" s="7"/>
      <c r="GQ193" s="7"/>
      <c r="GR193" s="7"/>
      <c r="GS193" s="7"/>
      <c r="GT193" s="7"/>
      <c r="GU193" s="7"/>
      <c r="GV193" s="7"/>
      <c r="GW193" s="7"/>
      <c r="GX193" s="7"/>
      <c r="GY193" s="7"/>
      <c r="GZ193" s="7"/>
      <c r="HA193" s="7"/>
      <c r="HB193" s="7"/>
      <c r="HC193" s="7"/>
      <c r="HD193" s="7"/>
      <c r="HE193" s="7"/>
      <c r="HF193" s="7"/>
      <c r="HG193" s="7"/>
      <c r="HH193" s="7"/>
      <c r="HI193" s="7"/>
      <c r="HJ193" s="7"/>
      <c r="HK193" s="7"/>
      <c r="HL193" s="7"/>
      <c r="HM193" s="7"/>
      <c r="HN193" s="7"/>
      <c r="HO193" s="7"/>
      <c r="HP193" s="7"/>
      <c r="HQ193" s="7"/>
      <c r="HR193" s="7"/>
      <c r="HS193" s="7"/>
      <c r="HT193" s="7"/>
      <c r="HU193" s="7"/>
      <c r="HV193" s="7"/>
      <c r="HW193" s="7"/>
      <c r="HX193" s="7"/>
      <c r="HY193" s="7"/>
      <c r="HZ193" s="7"/>
      <c r="IA193" s="7"/>
      <c r="IB193" s="7"/>
      <c r="IC193" s="7"/>
      <c r="ID193" s="7"/>
      <c r="IE193" s="7"/>
      <c r="IF193" s="7"/>
      <c r="IG193" s="7"/>
      <c r="IH193" s="7"/>
      <c r="II193" s="7"/>
      <c r="IJ193" s="7"/>
      <c r="IK193" s="7"/>
      <c r="IL193" s="7"/>
      <c r="IM193" s="7"/>
      <c r="IN193" s="7"/>
      <c r="IO193" s="7"/>
      <c r="IP193" s="7"/>
      <c r="IQ193" s="21"/>
      <c r="IR193" s="21"/>
      <c r="IS193" s="21"/>
      <c r="IT193" s="21"/>
      <c r="IU193" s="21"/>
      <c r="IV193" s="21"/>
    </row>
    <row r="194" spans="1:256" s="62" customFormat="1" ht="24">
      <c r="A194" s="1" t="s">
        <v>1602</v>
      </c>
      <c r="B194" s="1"/>
      <c r="C194" s="1" t="s">
        <v>1412</v>
      </c>
      <c r="D194" s="1" t="s">
        <v>1603</v>
      </c>
      <c r="E194" s="2">
        <v>23</v>
      </c>
      <c r="F194" s="3" t="str">
        <f>VLOOKUP(E194,SCELTACONTRAENTE!$A$1:$B$18,2,FALSE)</f>
        <v>23-AFFIDAMENTO IN ECONOMIA - AFFIDAMENTO DIRETTO</v>
      </c>
      <c r="G194" s="4">
        <v>4440.8</v>
      </c>
      <c r="H194" s="5">
        <v>41988</v>
      </c>
      <c r="I194" s="5"/>
      <c r="J194" s="141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7"/>
      <c r="BF194" s="7"/>
      <c r="BG194" s="7"/>
      <c r="BH194" s="7"/>
      <c r="BI194" s="7"/>
      <c r="BJ194" s="7"/>
      <c r="BK194" s="7"/>
      <c r="BL194" s="7"/>
      <c r="BM194" s="7"/>
      <c r="BN194" s="7"/>
      <c r="BO194" s="7"/>
      <c r="BP194" s="7"/>
      <c r="BQ194" s="7"/>
      <c r="BR194" s="7"/>
      <c r="BS194" s="7"/>
      <c r="BT194" s="7"/>
      <c r="BU194" s="7"/>
      <c r="BV194" s="7"/>
      <c r="BW194" s="7"/>
      <c r="BX194" s="7"/>
      <c r="BY194" s="7"/>
      <c r="BZ194" s="7"/>
      <c r="CA194" s="7"/>
      <c r="CB194" s="7"/>
      <c r="CC194" s="7"/>
      <c r="CD194" s="7"/>
      <c r="CE194" s="7"/>
      <c r="CF194" s="7"/>
      <c r="CG194" s="7"/>
      <c r="CH194" s="7"/>
      <c r="CI194" s="7"/>
      <c r="CJ194" s="7"/>
      <c r="CK194" s="7"/>
      <c r="CL194" s="7"/>
      <c r="CM194" s="7"/>
      <c r="CN194" s="7"/>
      <c r="CO194" s="7"/>
      <c r="CP194" s="7"/>
      <c r="CQ194" s="7"/>
      <c r="CR194" s="7"/>
      <c r="CS194" s="7"/>
      <c r="CT194" s="7"/>
      <c r="CU194" s="7"/>
      <c r="CV194" s="7"/>
      <c r="CW194" s="7"/>
      <c r="CX194" s="7"/>
      <c r="CY194" s="7"/>
      <c r="CZ194" s="7"/>
      <c r="DA194" s="7"/>
      <c r="DB194" s="7"/>
      <c r="DC194" s="7"/>
      <c r="DD194" s="7"/>
      <c r="DE194" s="7"/>
      <c r="DF194" s="7"/>
      <c r="DG194" s="7"/>
      <c r="DH194" s="7"/>
      <c r="DI194" s="7"/>
      <c r="DJ194" s="7"/>
      <c r="DK194" s="7"/>
      <c r="DL194" s="7"/>
      <c r="DM194" s="7"/>
      <c r="DN194" s="7"/>
      <c r="DO194" s="7"/>
      <c r="DP194" s="7"/>
      <c r="DQ194" s="7"/>
      <c r="DR194" s="7"/>
      <c r="DS194" s="7"/>
      <c r="DT194" s="7"/>
      <c r="DU194" s="7"/>
      <c r="DV194" s="7"/>
      <c r="DW194" s="7"/>
      <c r="DX194" s="7"/>
      <c r="DY194" s="7"/>
      <c r="DZ194" s="7"/>
      <c r="EA194" s="7"/>
      <c r="EB194" s="7"/>
      <c r="EC194" s="7"/>
      <c r="ED194" s="7"/>
      <c r="EE194" s="7"/>
      <c r="EF194" s="7"/>
      <c r="EG194" s="7"/>
      <c r="EH194" s="7"/>
      <c r="EI194" s="7"/>
      <c r="EJ194" s="7"/>
      <c r="EK194" s="7"/>
      <c r="EL194" s="7"/>
      <c r="EM194" s="7"/>
      <c r="EN194" s="7"/>
      <c r="EO194" s="7"/>
      <c r="EP194" s="7"/>
      <c r="EQ194" s="7"/>
      <c r="ER194" s="7"/>
      <c r="ES194" s="7"/>
      <c r="ET194" s="7"/>
      <c r="EU194" s="7"/>
      <c r="EV194" s="7"/>
      <c r="EW194" s="7"/>
      <c r="EX194" s="7"/>
      <c r="EY194" s="7"/>
      <c r="EZ194" s="7"/>
      <c r="FA194" s="7"/>
      <c r="FB194" s="7"/>
      <c r="FC194" s="7"/>
      <c r="FD194" s="7"/>
      <c r="FE194" s="7"/>
      <c r="FF194" s="7"/>
      <c r="FG194" s="7"/>
      <c r="FH194" s="7"/>
      <c r="FI194" s="7"/>
      <c r="FJ194" s="7"/>
      <c r="FK194" s="7"/>
      <c r="FL194" s="7"/>
      <c r="FM194" s="7"/>
      <c r="FN194" s="7"/>
      <c r="FO194" s="7"/>
      <c r="FP194" s="7"/>
      <c r="FQ194" s="7"/>
      <c r="FR194" s="7"/>
      <c r="FS194" s="7"/>
      <c r="FT194" s="7"/>
      <c r="FU194" s="7"/>
      <c r="FV194" s="7"/>
      <c r="FW194" s="7"/>
      <c r="FX194" s="7"/>
      <c r="FY194" s="7"/>
      <c r="FZ194" s="7"/>
      <c r="GA194" s="7"/>
      <c r="GB194" s="7"/>
      <c r="GC194" s="7"/>
      <c r="GD194" s="7"/>
      <c r="GE194" s="7"/>
      <c r="GF194" s="7"/>
      <c r="GG194" s="7"/>
      <c r="GH194" s="7"/>
      <c r="GI194" s="7"/>
      <c r="GJ194" s="7"/>
      <c r="GK194" s="7"/>
      <c r="GL194" s="7"/>
      <c r="GM194" s="7"/>
      <c r="GN194" s="7"/>
      <c r="GO194" s="7"/>
      <c r="GP194" s="7"/>
      <c r="GQ194" s="7"/>
      <c r="GR194" s="7"/>
      <c r="GS194" s="7"/>
      <c r="GT194" s="7"/>
      <c r="GU194" s="7"/>
      <c r="GV194" s="7"/>
      <c r="GW194" s="7"/>
      <c r="GX194" s="7"/>
      <c r="GY194" s="7"/>
      <c r="GZ194" s="7"/>
      <c r="HA194" s="7"/>
      <c r="HB194" s="7"/>
      <c r="HC194" s="7"/>
      <c r="HD194" s="7"/>
      <c r="HE194" s="7"/>
      <c r="HF194" s="7"/>
      <c r="HG194" s="7"/>
      <c r="HH194" s="7"/>
      <c r="HI194" s="7"/>
      <c r="HJ194" s="7"/>
      <c r="HK194" s="7"/>
      <c r="HL194" s="7"/>
      <c r="HM194" s="7"/>
      <c r="HN194" s="7"/>
      <c r="HO194" s="7"/>
      <c r="HP194" s="7"/>
      <c r="HQ194" s="7"/>
      <c r="HR194" s="7"/>
      <c r="HS194" s="7"/>
      <c r="HT194" s="7"/>
      <c r="HU194" s="7"/>
      <c r="HV194" s="7"/>
      <c r="HW194" s="7"/>
      <c r="HX194" s="7"/>
      <c r="HY194" s="7"/>
      <c r="HZ194" s="7"/>
      <c r="IA194" s="7"/>
      <c r="IB194" s="7"/>
      <c r="IC194" s="7"/>
      <c r="ID194" s="7"/>
      <c r="IE194" s="7"/>
      <c r="IF194" s="7"/>
      <c r="IG194" s="7"/>
      <c r="IH194" s="7"/>
      <c r="II194" s="7"/>
      <c r="IJ194" s="7"/>
      <c r="IK194" s="7"/>
      <c r="IL194" s="7"/>
      <c r="IM194" s="7"/>
      <c r="IN194" s="7"/>
      <c r="IO194" s="7"/>
      <c r="IP194" s="7"/>
      <c r="IQ194" s="21"/>
      <c r="IR194" s="21"/>
      <c r="IS194" s="21"/>
      <c r="IT194" s="21"/>
      <c r="IU194" s="21"/>
      <c r="IV194" s="21"/>
    </row>
    <row r="195" spans="1:256" ht="24">
      <c r="A195" s="1" t="s">
        <v>1604</v>
      </c>
      <c r="C195" s="1" t="s">
        <v>1412</v>
      </c>
      <c r="D195" s="1" t="s">
        <v>1605</v>
      </c>
      <c r="E195" s="2">
        <v>23</v>
      </c>
      <c r="F195" s="3" t="str">
        <f>VLOOKUP(E195,SCELTACONTRAENTE!$A$1:$B$18,2,FALSE)</f>
        <v>23-AFFIDAMENTO IN ECONOMIA - AFFIDAMENTO DIRETTO</v>
      </c>
      <c r="G195" s="4">
        <v>1598.88</v>
      </c>
      <c r="H195" s="5">
        <v>42327</v>
      </c>
      <c r="J195" s="141"/>
      <c r="IQ195" s="21"/>
      <c r="IR195" s="21"/>
      <c r="IS195" s="21"/>
      <c r="IT195" s="21"/>
      <c r="IU195" s="21"/>
      <c r="IV195" s="21"/>
    </row>
    <row r="196" spans="1:256" ht="36">
      <c r="A196" s="1" t="s">
        <v>1606</v>
      </c>
      <c r="C196" s="1" t="s">
        <v>1412</v>
      </c>
      <c r="D196" s="1" t="s">
        <v>1607</v>
      </c>
      <c r="E196" s="2">
        <v>3</v>
      </c>
      <c r="F196" s="3" t="str">
        <f>VLOOKUP(E196,SCELTACONTRAENTE!$A$1:$B$18,2,FALSE)</f>
        <v>03-PROCEDURA NEGOZIATA PREVIA PUBBLICAZIONE DEL BANDO</v>
      </c>
      <c r="G196" s="4">
        <v>21499.18</v>
      </c>
      <c r="H196" s="5">
        <v>42339</v>
      </c>
      <c r="J196" s="141"/>
      <c r="IQ196" s="21"/>
      <c r="IR196" s="21"/>
      <c r="IS196" s="21"/>
      <c r="IT196" s="21"/>
      <c r="IU196" s="21"/>
      <c r="IV196" s="21"/>
    </row>
    <row r="197" spans="1:256" ht="24">
      <c r="A197" s="1" t="s">
        <v>1608</v>
      </c>
      <c r="C197" s="1" t="s">
        <v>1412</v>
      </c>
      <c r="D197" s="1" t="s">
        <v>1609</v>
      </c>
      <c r="E197" s="2">
        <v>23</v>
      </c>
      <c r="F197" s="3" t="str">
        <f>VLOOKUP(E197,SCELTACONTRAENTE!$A$1:$B$18,2,FALSE)</f>
        <v>23-AFFIDAMENTO IN ECONOMIA - AFFIDAMENTO DIRETTO</v>
      </c>
      <c r="G197" s="4">
        <v>891.21</v>
      </c>
      <c r="H197" s="5">
        <v>42178</v>
      </c>
      <c r="I197" s="5">
        <v>42248</v>
      </c>
      <c r="J197" s="141" t="s">
        <v>1610</v>
      </c>
      <c r="IQ197" s="21"/>
      <c r="IR197" s="21"/>
      <c r="IS197" s="21"/>
      <c r="IT197" s="21"/>
      <c r="IU197" s="21"/>
      <c r="IV197" s="21"/>
    </row>
    <row r="198" spans="1:256" ht="24">
      <c r="A198" s="1" t="s">
        <v>1611</v>
      </c>
      <c r="C198" s="1" t="s">
        <v>1412</v>
      </c>
      <c r="D198" s="1" t="s">
        <v>1609</v>
      </c>
      <c r="E198" s="2">
        <v>23</v>
      </c>
      <c r="F198" s="3" t="str">
        <f>VLOOKUP(E198,SCELTACONTRAENTE!$A$1:$B$18,2,FALSE)</f>
        <v>23-AFFIDAMENTO IN ECONOMIA - AFFIDAMENTO DIRETTO</v>
      </c>
      <c r="G198" s="4">
        <v>3128.69</v>
      </c>
      <c r="H198" s="5">
        <v>42137</v>
      </c>
      <c r="I198" s="5">
        <v>42173</v>
      </c>
      <c r="J198" s="141" t="s">
        <v>1612</v>
      </c>
      <c r="IQ198" s="21"/>
      <c r="IR198" s="21"/>
      <c r="IS198" s="21"/>
      <c r="IT198" s="21"/>
      <c r="IU198" s="21"/>
      <c r="IV198" s="21"/>
    </row>
    <row r="199" spans="1:256" ht="24">
      <c r="A199" s="1" t="s">
        <v>1613</v>
      </c>
      <c r="B199" s="1" t="s">
        <v>1614</v>
      </c>
      <c r="C199" s="1" t="s">
        <v>1412</v>
      </c>
      <c r="D199" s="1" t="s">
        <v>1615</v>
      </c>
      <c r="E199" s="2">
        <v>1</v>
      </c>
      <c r="F199" s="3" t="str">
        <f>VLOOKUP(E199,SCELTACONTRAENTE!$A$1:$B$18,2,FALSE)</f>
        <v>01- PROCEDURA APERTA</v>
      </c>
      <c r="G199" s="4">
        <v>50000</v>
      </c>
      <c r="H199" s="5">
        <v>42359</v>
      </c>
      <c r="J199" s="141"/>
      <c r="IQ199" s="21"/>
      <c r="IR199" s="21"/>
      <c r="IS199" s="21"/>
      <c r="IT199" s="21"/>
      <c r="IU199" s="21"/>
      <c r="IV199" s="21"/>
    </row>
    <row r="200" spans="1:11" ht="24">
      <c r="A200" s="11" t="s">
        <v>1090</v>
      </c>
      <c r="B200" s="12" t="s">
        <v>1091</v>
      </c>
      <c r="C200" s="12" t="s">
        <v>1092</v>
      </c>
      <c r="D200" s="12" t="s">
        <v>1093</v>
      </c>
      <c r="E200" s="2">
        <v>23</v>
      </c>
      <c r="F200" s="3" t="str">
        <f>VLOOKUP(E200,SCELTACONTRAENTE!$A$1:$B$18,2,FALSE)</f>
        <v>23-AFFIDAMENTO IN ECONOMIA - AFFIDAMENTO DIRETTO</v>
      </c>
      <c r="G200" s="13">
        <v>734.2</v>
      </c>
      <c r="H200" s="5">
        <v>42044</v>
      </c>
      <c r="I200" s="5">
        <v>42055</v>
      </c>
      <c r="J200" s="28" t="s">
        <v>1094</v>
      </c>
      <c r="K200" s="136"/>
    </row>
    <row r="201" spans="1:11" ht="24">
      <c r="A201" s="11" t="s">
        <v>1095</v>
      </c>
      <c r="B201" s="12" t="s">
        <v>1091</v>
      </c>
      <c r="C201" s="12" t="s">
        <v>1092</v>
      </c>
      <c r="D201" s="11" t="s">
        <v>1096</v>
      </c>
      <c r="E201" s="2">
        <v>23</v>
      </c>
      <c r="F201" s="3" t="str">
        <f>VLOOKUP(E201,SCELTACONTRAENTE!$A$1:$B$18,2,FALSE)</f>
        <v>23-AFFIDAMENTO IN ECONOMIA - AFFIDAMENTO DIRETTO</v>
      </c>
      <c r="G201" s="4">
        <v>53.5</v>
      </c>
      <c r="H201" s="5">
        <v>42053</v>
      </c>
      <c r="I201" s="5">
        <v>42055</v>
      </c>
      <c r="J201" s="28" t="s">
        <v>1097</v>
      </c>
      <c r="K201" s="136"/>
    </row>
    <row r="202" spans="1:11" ht="24">
      <c r="A202" s="12" t="s">
        <v>1098</v>
      </c>
      <c r="B202" s="12" t="s">
        <v>1091</v>
      </c>
      <c r="C202" s="1" t="s">
        <v>1092</v>
      </c>
      <c r="D202" s="137" t="s">
        <v>1099</v>
      </c>
      <c r="E202" s="2">
        <v>23</v>
      </c>
      <c r="F202" s="3" t="str">
        <f>VLOOKUP(E202,SCELTACONTRAENTE!$A$1:$B$18,2,FALSE)</f>
        <v>23-AFFIDAMENTO IN ECONOMIA - AFFIDAMENTO DIRETTO</v>
      </c>
      <c r="G202" s="18">
        <v>213.5</v>
      </c>
      <c r="H202" s="5">
        <v>42144</v>
      </c>
      <c r="I202" s="5">
        <v>42160</v>
      </c>
      <c r="J202" s="28" t="s">
        <v>1100</v>
      </c>
      <c r="K202" s="136"/>
    </row>
    <row r="203" spans="1:11" ht="24">
      <c r="A203" s="12" t="s">
        <v>1101</v>
      </c>
      <c r="B203" s="12" t="s">
        <v>1091</v>
      </c>
      <c r="C203" s="1" t="s">
        <v>1092</v>
      </c>
      <c r="D203" s="12" t="s">
        <v>1093</v>
      </c>
      <c r="E203" s="2">
        <v>23</v>
      </c>
      <c r="F203" s="3" t="str">
        <f>VLOOKUP(E203,SCELTACONTRAENTE!$A$1:$B$18,2,FALSE)</f>
        <v>23-AFFIDAMENTO IN ECONOMIA - AFFIDAMENTO DIRETTO</v>
      </c>
      <c r="G203" s="4">
        <v>117.12</v>
      </c>
      <c r="H203" s="5">
        <v>42178</v>
      </c>
      <c r="I203" s="5">
        <v>42185</v>
      </c>
      <c r="J203" s="28" t="s">
        <v>1102</v>
      </c>
      <c r="K203" s="136"/>
    </row>
    <row r="204" spans="1:11" ht="24">
      <c r="A204" s="12" t="s">
        <v>1103</v>
      </c>
      <c r="B204" s="12" t="s">
        <v>1091</v>
      </c>
      <c r="C204" s="1" t="s">
        <v>1092</v>
      </c>
      <c r="D204" s="20" t="s">
        <v>1104</v>
      </c>
      <c r="E204" s="2">
        <v>23</v>
      </c>
      <c r="F204" s="3" t="str">
        <f>VLOOKUP(E204,SCELTACONTRAENTE!$A$1:$B$18,2,FALSE)</f>
        <v>23-AFFIDAMENTO IN ECONOMIA - AFFIDAMENTO DIRETTO</v>
      </c>
      <c r="G204" s="4">
        <v>42.85</v>
      </c>
      <c r="H204" s="5">
        <v>42214</v>
      </c>
      <c r="I204" s="5">
        <v>42261</v>
      </c>
      <c r="J204" s="28" t="s">
        <v>1105</v>
      </c>
      <c r="K204" s="136"/>
    </row>
    <row r="205" spans="1:11" ht="24">
      <c r="A205" s="11" t="s">
        <v>1106</v>
      </c>
      <c r="B205" s="11" t="s">
        <v>1091</v>
      </c>
      <c r="C205" s="1" t="s">
        <v>1092</v>
      </c>
      <c r="D205" s="11" t="s">
        <v>1099</v>
      </c>
      <c r="E205" s="2">
        <v>23</v>
      </c>
      <c r="F205" s="3" t="str">
        <f>VLOOKUP(E205,SCELTACONTRAENTE!$A$1:$B$18,2,FALSE)</f>
        <v>23-AFFIDAMENTO IN ECONOMIA - AFFIDAMENTO DIRETTO</v>
      </c>
      <c r="G205" s="4">
        <v>341.6</v>
      </c>
      <c r="H205" s="5">
        <v>42298</v>
      </c>
      <c r="I205" s="5">
        <v>42320</v>
      </c>
      <c r="J205" s="28" t="s">
        <v>1107</v>
      </c>
      <c r="K205" s="136"/>
    </row>
    <row r="206" spans="1:11" ht="24">
      <c r="A206" s="21" t="s">
        <v>1108</v>
      </c>
      <c r="B206" s="21" t="s">
        <v>1091</v>
      </c>
      <c r="C206" s="1" t="s">
        <v>1092</v>
      </c>
      <c r="D206" s="21" t="s">
        <v>1109</v>
      </c>
      <c r="E206" s="2">
        <v>23</v>
      </c>
      <c r="F206" s="3" t="str">
        <f>VLOOKUP(E206,SCELTACONTRAENTE!$A$1:$B$18,2,FALSE)</f>
        <v>23-AFFIDAMENTO IN ECONOMIA - AFFIDAMENTO DIRETTO</v>
      </c>
      <c r="G206" s="4">
        <v>148.23</v>
      </c>
      <c r="H206" s="5">
        <v>42319</v>
      </c>
      <c r="I206" s="5">
        <v>42339</v>
      </c>
      <c r="J206" s="28" t="s">
        <v>1110</v>
      </c>
      <c r="K206" s="136"/>
    </row>
    <row r="207" spans="1:256" ht="24">
      <c r="A207" s="1" t="s">
        <v>1209</v>
      </c>
      <c r="B207" s="1" t="s">
        <v>1091</v>
      </c>
      <c r="C207" s="1" t="s">
        <v>1092</v>
      </c>
      <c r="D207" s="12" t="s">
        <v>1210</v>
      </c>
      <c r="E207" s="2">
        <v>23</v>
      </c>
      <c r="F207" s="3" t="str">
        <f>VLOOKUP(E207,SCELTACONTRAENTE!$A$1:$B$18,2,FALSE)</f>
        <v>23-AFFIDAMENTO IN ECONOMIA - AFFIDAMENTO DIRETTO</v>
      </c>
      <c r="G207" s="4">
        <v>500</v>
      </c>
      <c r="H207" s="5">
        <v>41982</v>
      </c>
      <c r="I207" s="5">
        <v>42289</v>
      </c>
      <c r="J207" s="28" t="s">
        <v>1211</v>
      </c>
      <c r="K207" s="138"/>
      <c r="L207" s="108"/>
      <c r="M207" s="108"/>
      <c r="N207" s="108"/>
      <c r="O207" s="108"/>
      <c r="P207" s="108"/>
      <c r="Q207" s="108"/>
      <c r="R207" s="108"/>
      <c r="S207" s="108"/>
      <c r="T207" s="108"/>
      <c r="U207" s="108"/>
      <c r="V207" s="108"/>
      <c r="W207" s="108"/>
      <c r="X207" s="108"/>
      <c r="Y207" s="108"/>
      <c r="Z207" s="108"/>
      <c r="AA207" s="108"/>
      <c r="AB207" s="108"/>
      <c r="AC207" s="108"/>
      <c r="AD207" s="108"/>
      <c r="AE207" s="108"/>
      <c r="AF207" s="108"/>
      <c r="AG207" s="108"/>
      <c r="AH207" s="108"/>
      <c r="AI207" s="108"/>
      <c r="AJ207" s="108"/>
      <c r="AK207" s="108"/>
      <c r="AL207" s="108"/>
      <c r="AM207" s="108"/>
      <c r="AN207" s="108"/>
      <c r="AO207" s="108"/>
      <c r="AP207" s="108"/>
      <c r="AQ207" s="108"/>
      <c r="AR207" s="108"/>
      <c r="AS207" s="108"/>
      <c r="AT207" s="108"/>
      <c r="AU207" s="108"/>
      <c r="AV207" s="108"/>
      <c r="AW207" s="108"/>
      <c r="AX207" s="108"/>
      <c r="AY207" s="108"/>
      <c r="AZ207" s="108"/>
      <c r="BA207" s="108"/>
      <c r="BB207" s="108"/>
      <c r="BC207" s="108"/>
      <c r="BD207" s="108"/>
      <c r="BE207" s="108"/>
      <c r="BF207" s="108"/>
      <c r="BG207" s="108"/>
      <c r="BH207" s="108"/>
      <c r="BI207" s="108"/>
      <c r="BJ207" s="108"/>
      <c r="BK207" s="108"/>
      <c r="BL207" s="108"/>
      <c r="BM207" s="108"/>
      <c r="BN207" s="108"/>
      <c r="BO207" s="108"/>
      <c r="BP207" s="108"/>
      <c r="BQ207" s="108"/>
      <c r="BR207" s="108"/>
      <c r="BS207" s="108"/>
      <c r="BT207" s="108"/>
      <c r="BU207" s="108"/>
      <c r="BV207" s="108"/>
      <c r="BW207" s="108"/>
      <c r="BX207" s="108"/>
      <c r="BY207" s="108"/>
      <c r="BZ207" s="108"/>
      <c r="CA207" s="108"/>
      <c r="CB207" s="108"/>
      <c r="CC207" s="108"/>
      <c r="CD207" s="108"/>
      <c r="CE207" s="108"/>
      <c r="CF207" s="108"/>
      <c r="CG207" s="108"/>
      <c r="CH207" s="108"/>
      <c r="CI207" s="108"/>
      <c r="CJ207" s="108"/>
      <c r="CK207" s="108"/>
      <c r="CL207" s="108"/>
      <c r="CM207" s="108"/>
      <c r="CN207" s="108"/>
      <c r="CO207" s="108"/>
      <c r="CP207" s="108"/>
      <c r="CQ207" s="108"/>
      <c r="CR207" s="108"/>
      <c r="CS207" s="108"/>
      <c r="CT207" s="108"/>
      <c r="CU207" s="108"/>
      <c r="CV207" s="108"/>
      <c r="CW207" s="108"/>
      <c r="CX207" s="108"/>
      <c r="CY207" s="108"/>
      <c r="CZ207" s="108"/>
      <c r="DA207" s="108"/>
      <c r="DB207" s="108"/>
      <c r="DC207" s="108"/>
      <c r="DD207" s="108"/>
      <c r="DE207" s="108"/>
      <c r="DF207" s="108"/>
      <c r="DG207" s="108"/>
      <c r="DH207" s="108"/>
      <c r="DI207" s="108"/>
      <c r="DJ207" s="108"/>
      <c r="DK207" s="108"/>
      <c r="DL207" s="108"/>
      <c r="DM207" s="108"/>
      <c r="DN207" s="108"/>
      <c r="DO207" s="108"/>
      <c r="DP207" s="108"/>
      <c r="DQ207" s="108"/>
      <c r="DR207" s="108"/>
      <c r="DS207" s="108"/>
      <c r="DT207" s="108"/>
      <c r="DU207" s="108"/>
      <c r="DV207" s="108"/>
      <c r="DW207" s="108"/>
      <c r="DX207" s="108"/>
      <c r="DY207" s="108"/>
      <c r="DZ207" s="108"/>
      <c r="EA207" s="108"/>
      <c r="EB207" s="108"/>
      <c r="EC207" s="108"/>
      <c r="ED207" s="108"/>
      <c r="EE207" s="108"/>
      <c r="EF207" s="108"/>
      <c r="EG207" s="108"/>
      <c r="EH207" s="108"/>
      <c r="EI207" s="108"/>
      <c r="EJ207" s="108"/>
      <c r="EK207" s="108"/>
      <c r="EL207" s="108"/>
      <c r="EM207" s="108"/>
      <c r="EN207" s="108"/>
      <c r="EO207" s="108"/>
      <c r="EP207" s="108"/>
      <c r="EQ207" s="108"/>
      <c r="ER207" s="108"/>
      <c r="ES207" s="108"/>
      <c r="ET207" s="108"/>
      <c r="EU207" s="108"/>
      <c r="EV207" s="108"/>
      <c r="EW207" s="108"/>
      <c r="EX207" s="108"/>
      <c r="EY207" s="108"/>
      <c r="EZ207" s="108"/>
      <c r="FA207" s="108"/>
      <c r="FB207" s="108"/>
      <c r="FC207" s="108"/>
      <c r="FD207" s="108"/>
      <c r="FE207" s="108"/>
      <c r="FF207" s="108"/>
      <c r="FG207" s="108"/>
      <c r="FH207" s="108"/>
      <c r="FI207" s="108"/>
      <c r="FJ207" s="108"/>
      <c r="FK207" s="108"/>
      <c r="FL207" s="108"/>
      <c r="FM207" s="108"/>
      <c r="FN207" s="108"/>
      <c r="FO207" s="108"/>
      <c r="FP207" s="108"/>
      <c r="FQ207" s="108"/>
      <c r="FR207" s="108"/>
      <c r="FS207" s="108"/>
      <c r="FT207" s="108"/>
      <c r="FU207" s="108"/>
      <c r="FV207" s="108"/>
      <c r="FW207" s="108"/>
      <c r="FX207" s="108"/>
      <c r="FY207" s="108"/>
      <c r="FZ207" s="108"/>
      <c r="GA207" s="108"/>
      <c r="GB207" s="108"/>
      <c r="GC207" s="108"/>
      <c r="GD207" s="108"/>
      <c r="GE207" s="108"/>
      <c r="GF207" s="108"/>
      <c r="GG207" s="108"/>
      <c r="GH207" s="108"/>
      <c r="GI207" s="108"/>
      <c r="GJ207" s="108"/>
      <c r="GK207" s="108"/>
      <c r="GL207" s="108"/>
      <c r="GM207" s="108"/>
      <c r="GN207" s="108"/>
      <c r="GO207" s="108"/>
      <c r="GP207" s="108"/>
      <c r="GQ207" s="108"/>
      <c r="GR207" s="108"/>
      <c r="GS207" s="108"/>
      <c r="GT207" s="108"/>
      <c r="GU207" s="108"/>
      <c r="GV207" s="108"/>
      <c r="GW207" s="108"/>
      <c r="GX207" s="108"/>
      <c r="GY207" s="108"/>
      <c r="GZ207" s="108"/>
      <c r="HA207" s="108"/>
      <c r="HB207" s="108"/>
      <c r="HC207" s="108"/>
      <c r="HD207" s="108"/>
      <c r="HE207" s="108"/>
      <c r="HF207" s="108"/>
      <c r="HG207" s="108"/>
      <c r="HH207" s="108"/>
      <c r="HI207" s="108"/>
      <c r="HJ207" s="108"/>
      <c r="HK207" s="108"/>
      <c r="HL207" s="108"/>
      <c r="HM207" s="108"/>
      <c r="HN207" s="108"/>
      <c r="HO207" s="108"/>
      <c r="HP207" s="108"/>
      <c r="HQ207" s="108"/>
      <c r="HR207" s="108"/>
      <c r="HS207" s="108"/>
      <c r="HT207" s="108"/>
      <c r="HU207" s="108"/>
      <c r="HV207" s="108"/>
      <c r="HW207" s="108"/>
      <c r="HX207" s="108"/>
      <c r="HY207" s="108"/>
      <c r="HZ207" s="108"/>
      <c r="IA207" s="108"/>
      <c r="IB207" s="108"/>
      <c r="IC207" s="108"/>
      <c r="ID207" s="108"/>
      <c r="IE207" s="108"/>
      <c r="IF207" s="108"/>
      <c r="IG207" s="108"/>
      <c r="IH207" s="108"/>
      <c r="II207" s="108"/>
      <c r="IJ207" s="108"/>
      <c r="IK207" s="108"/>
      <c r="IL207" s="108"/>
      <c r="IM207" s="108"/>
      <c r="IN207" s="108"/>
      <c r="IO207" s="108"/>
      <c r="IP207" s="108"/>
      <c r="IQ207"/>
      <c r="IR207"/>
      <c r="IS207"/>
      <c r="IT207"/>
      <c r="IU207"/>
      <c r="IV207"/>
    </row>
    <row r="208" spans="1:256" ht="24">
      <c r="A208" s="1" t="s">
        <v>1209</v>
      </c>
      <c r="B208" s="1" t="s">
        <v>1091</v>
      </c>
      <c r="C208" s="1" t="s">
        <v>1092</v>
      </c>
      <c r="D208" s="12" t="s">
        <v>1210</v>
      </c>
      <c r="E208" s="2">
        <v>23</v>
      </c>
      <c r="F208" s="3" t="str">
        <f>VLOOKUP(E208,SCELTACONTRAENTE!$A$1:$B$18,2,FALSE)</f>
        <v>23-AFFIDAMENTO IN ECONOMIA - AFFIDAMENTO DIRETTO</v>
      </c>
      <c r="G208" s="4">
        <v>17</v>
      </c>
      <c r="H208" s="5">
        <v>42128</v>
      </c>
      <c r="I208" s="5">
        <v>42128</v>
      </c>
      <c r="J208" s="28" t="s">
        <v>1212</v>
      </c>
      <c r="K208" s="138"/>
      <c r="L208" s="108"/>
      <c r="M208" s="108"/>
      <c r="N208" s="108"/>
      <c r="O208" s="108"/>
      <c r="P208" s="108"/>
      <c r="Q208" s="108"/>
      <c r="R208" s="108"/>
      <c r="S208" s="108"/>
      <c r="T208" s="108"/>
      <c r="U208" s="108"/>
      <c r="V208" s="108"/>
      <c r="W208" s="108"/>
      <c r="X208" s="108"/>
      <c r="Y208" s="108"/>
      <c r="Z208" s="108"/>
      <c r="AA208" s="108"/>
      <c r="AB208" s="108"/>
      <c r="AC208" s="108"/>
      <c r="AD208" s="108"/>
      <c r="AE208" s="108"/>
      <c r="AF208" s="108"/>
      <c r="AG208" s="108"/>
      <c r="AH208" s="108"/>
      <c r="AI208" s="108"/>
      <c r="AJ208" s="108"/>
      <c r="AK208" s="108"/>
      <c r="AL208" s="108"/>
      <c r="AM208" s="108"/>
      <c r="AN208" s="108"/>
      <c r="AO208" s="108"/>
      <c r="AP208" s="108"/>
      <c r="AQ208" s="108"/>
      <c r="AR208" s="108"/>
      <c r="AS208" s="108"/>
      <c r="AT208" s="108"/>
      <c r="AU208" s="108"/>
      <c r="AV208" s="108"/>
      <c r="AW208" s="108"/>
      <c r="AX208" s="108"/>
      <c r="AY208" s="108"/>
      <c r="AZ208" s="108"/>
      <c r="BA208" s="108"/>
      <c r="BB208" s="108"/>
      <c r="BC208" s="108"/>
      <c r="BD208" s="108"/>
      <c r="BE208" s="108"/>
      <c r="BF208" s="108"/>
      <c r="BG208" s="108"/>
      <c r="BH208" s="108"/>
      <c r="BI208" s="108"/>
      <c r="BJ208" s="108"/>
      <c r="BK208" s="108"/>
      <c r="BL208" s="108"/>
      <c r="BM208" s="108"/>
      <c r="BN208" s="108"/>
      <c r="BO208" s="108"/>
      <c r="BP208" s="108"/>
      <c r="BQ208" s="108"/>
      <c r="BR208" s="108"/>
      <c r="BS208" s="108"/>
      <c r="BT208" s="108"/>
      <c r="BU208" s="108"/>
      <c r="BV208" s="108"/>
      <c r="BW208" s="108"/>
      <c r="BX208" s="108"/>
      <c r="BY208" s="108"/>
      <c r="BZ208" s="108"/>
      <c r="CA208" s="108"/>
      <c r="CB208" s="108"/>
      <c r="CC208" s="108"/>
      <c r="CD208" s="108"/>
      <c r="CE208" s="108"/>
      <c r="CF208" s="108"/>
      <c r="CG208" s="108"/>
      <c r="CH208" s="108"/>
      <c r="CI208" s="108"/>
      <c r="CJ208" s="108"/>
      <c r="CK208" s="108"/>
      <c r="CL208" s="108"/>
      <c r="CM208" s="108"/>
      <c r="CN208" s="108"/>
      <c r="CO208" s="108"/>
      <c r="CP208" s="108"/>
      <c r="CQ208" s="108"/>
      <c r="CR208" s="108"/>
      <c r="CS208" s="108"/>
      <c r="CT208" s="108"/>
      <c r="CU208" s="108"/>
      <c r="CV208" s="108"/>
      <c r="CW208" s="108"/>
      <c r="CX208" s="108"/>
      <c r="CY208" s="108"/>
      <c r="CZ208" s="108"/>
      <c r="DA208" s="108"/>
      <c r="DB208" s="108"/>
      <c r="DC208" s="108"/>
      <c r="DD208" s="108"/>
      <c r="DE208" s="108"/>
      <c r="DF208" s="108"/>
      <c r="DG208" s="108"/>
      <c r="DH208" s="108"/>
      <c r="DI208" s="108"/>
      <c r="DJ208" s="108"/>
      <c r="DK208" s="108"/>
      <c r="DL208" s="108"/>
      <c r="DM208" s="108"/>
      <c r="DN208" s="108"/>
      <c r="DO208" s="108"/>
      <c r="DP208" s="108"/>
      <c r="DQ208" s="108"/>
      <c r="DR208" s="108"/>
      <c r="DS208" s="108"/>
      <c r="DT208" s="108"/>
      <c r="DU208" s="108"/>
      <c r="DV208" s="108"/>
      <c r="DW208" s="108"/>
      <c r="DX208" s="108"/>
      <c r="DY208" s="108"/>
      <c r="DZ208" s="108"/>
      <c r="EA208" s="108"/>
      <c r="EB208" s="108"/>
      <c r="EC208" s="108"/>
      <c r="ED208" s="108"/>
      <c r="EE208" s="108"/>
      <c r="EF208" s="108"/>
      <c r="EG208" s="108"/>
      <c r="EH208" s="108"/>
      <c r="EI208" s="108"/>
      <c r="EJ208" s="108"/>
      <c r="EK208" s="108"/>
      <c r="EL208" s="108"/>
      <c r="EM208" s="108"/>
      <c r="EN208" s="108"/>
      <c r="EO208" s="108"/>
      <c r="EP208" s="108"/>
      <c r="EQ208" s="108"/>
      <c r="ER208" s="108"/>
      <c r="ES208" s="108"/>
      <c r="ET208" s="108"/>
      <c r="EU208" s="108"/>
      <c r="EV208" s="108"/>
      <c r="EW208" s="108"/>
      <c r="EX208" s="108"/>
      <c r="EY208" s="108"/>
      <c r="EZ208" s="108"/>
      <c r="FA208" s="108"/>
      <c r="FB208" s="108"/>
      <c r="FC208" s="108"/>
      <c r="FD208" s="108"/>
      <c r="FE208" s="108"/>
      <c r="FF208" s="108"/>
      <c r="FG208" s="108"/>
      <c r="FH208" s="108"/>
      <c r="FI208" s="108"/>
      <c r="FJ208" s="108"/>
      <c r="FK208" s="108"/>
      <c r="FL208" s="108"/>
      <c r="FM208" s="108"/>
      <c r="FN208" s="108"/>
      <c r="FO208" s="108"/>
      <c r="FP208" s="108"/>
      <c r="FQ208" s="108"/>
      <c r="FR208" s="108"/>
      <c r="FS208" s="108"/>
      <c r="FT208" s="108"/>
      <c r="FU208" s="108"/>
      <c r="FV208" s="108"/>
      <c r="FW208" s="108"/>
      <c r="FX208" s="108"/>
      <c r="FY208" s="108"/>
      <c r="FZ208" s="108"/>
      <c r="GA208" s="108"/>
      <c r="GB208" s="108"/>
      <c r="GC208" s="108"/>
      <c r="GD208" s="108"/>
      <c r="GE208" s="108"/>
      <c r="GF208" s="108"/>
      <c r="GG208" s="108"/>
      <c r="GH208" s="108"/>
      <c r="GI208" s="108"/>
      <c r="GJ208" s="108"/>
      <c r="GK208" s="108"/>
      <c r="GL208" s="108"/>
      <c r="GM208" s="108"/>
      <c r="GN208" s="108"/>
      <c r="GO208" s="108"/>
      <c r="GP208" s="108"/>
      <c r="GQ208" s="108"/>
      <c r="GR208" s="108"/>
      <c r="GS208" s="108"/>
      <c r="GT208" s="108"/>
      <c r="GU208" s="108"/>
      <c r="GV208" s="108"/>
      <c r="GW208" s="108"/>
      <c r="GX208" s="108"/>
      <c r="GY208" s="108"/>
      <c r="GZ208" s="108"/>
      <c r="HA208" s="108"/>
      <c r="HB208" s="108"/>
      <c r="HC208" s="108"/>
      <c r="HD208" s="108"/>
      <c r="HE208" s="108"/>
      <c r="HF208" s="108"/>
      <c r="HG208" s="108"/>
      <c r="HH208" s="108"/>
      <c r="HI208" s="108"/>
      <c r="HJ208" s="108"/>
      <c r="HK208" s="108"/>
      <c r="HL208" s="108"/>
      <c r="HM208" s="108"/>
      <c r="HN208" s="108"/>
      <c r="HO208" s="108"/>
      <c r="HP208" s="108"/>
      <c r="HQ208" s="108"/>
      <c r="HR208" s="108"/>
      <c r="HS208" s="108"/>
      <c r="HT208" s="108"/>
      <c r="HU208" s="108"/>
      <c r="HV208" s="108"/>
      <c r="HW208" s="108"/>
      <c r="HX208" s="108"/>
      <c r="HY208" s="108"/>
      <c r="HZ208" s="108"/>
      <c r="IA208" s="108"/>
      <c r="IB208" s="108"/>
      <c r="IC208" s="108"/>
      <c r="ID208" s="108"/>
      <c r="IE208" s="108"/>
      <c r="IF208" s="108"/>
      <c r="IG208" s="108"/>
      <c r="IH208" s="108"/>
      <c r="II208" s="108"/>
      <c r="IJ208" s="108"/>
      <c r="IK208" s="108"/>
      <c r="IL208" s="108"/>
      <c r="IM208" s="108"/>
      <c r="IN208" s="108"/>
      <c r="IO208" s="108"/>
      <c r="IP208" s="108"/>
      <c r="IQ208"/>
      <c r="IR208"/>
      <c r="IS208"/>
      <c r="IT208"/>
      <c r="IU208"/>
      <c r="IV208"/>
    </row>
    <row r="209" spans="1:256" ht="24">
      <c r="A209" s="1" t="s">
        <v>1209</v>
      </c>
      <c r="B209" s="1" t="s">
        <v>1091</v>
      </c>
      <c r="C209" s="1" t="s">
        <v>1092</v>
      </c>
      <c r="D209" s="12" t="s">
        <v>1210</v>
      </c>
      <c r="E209" s="2">
        <v>23</v>
      </c>
      <c r="F209" s="3" t="str">
        <f>VLOOKUP(E209,SCELTACONTRAENTE!$A$1:$B$18,2,FALSE)</f>
        <v>23-AFFIDAMENTO IN ECONOMIA - AFFIDAMENTO DIRETTO</v>
      </c>
      <c r="G209" s="4">
        <v>144</v>
      </c>
      <c r="H209" s="5">
        <v>42139</v>
      </c>
      <c r="I209" s="5">
        <v>42139</v>
      </c>
      <c r="J209" s="28" t="s">
        <v>1212</v>
      </c>
      <c r="K209" s="138"/>
      <c r="L209" s="108"/>
      <c r="M209" s="108"/>
      <c r="N209" s="108"/>
      <c r="O209" s="108"/>
      <c r="P209" s="108"/>
      <c r="Q209" s="108"/>
      <c r="R209" s="108"/>
      <c r="S209" s="108"/>
      <c r="T209" s="108"/>
      <c r="U209" s="108"/>
      <c r="V209" s="108"/>
      <c r="W209" s="108"/>
      <c r="X209" s="108"/>
      <c r="Y209" s="108"/>
      <c r="Z209" s="108"/>
      <c r="AA209" s="108"/>
      <c r="AB209" s="108"/>
      <c r="AC209" s="108"/>
      <c r="AD209" s="108"/>
      <c r="AE209" s="108"/>
      <c r="AF209" s="108"/>
      <c r="AG209" s="108"/>
      <c r="AH209" s="108"/>
      <c r="AI209" s="108"/>
      <c r="AJ209" s="108"/>
      <c r="AK209" s="108"/>
      <c r="AL209" s="108"/>
      <c r="AM209" s="108"/>
      <c r="AN209" s="108"/>
      <c r="AO209" s="108"/>
      <c r="AP209" s="108"/>
      <c r="AQ209" s="108"/>
      <c r="AR209" s="108"/>
      <c r="AS209" s="108"/>
      <c r="AT209" s="108"/>
      <c r="AU209" s="108"/>
      <c r="AV209" s="108"/>
      <c r="AW209" s="108"/>
      <c r="AX209" s="108"/>
      <c r="AY209" s="108"/>
      <c r="AZ209" s="108"/>
      <c r="BA209" s="108"/>
      <c r="BB209" s="108"/>
      <c r="BC209" s="108"/>
      <c r="BD209" s="108"/>
      <c r="BE209" s="108"/>
      <c r="BF209" s="108"/>
      <c r="BG209" s="108"/>
      <c r="BH209" s="108"/>
      <c r="BI209" s="108"/>
      <c r="BJ209" s="108"/>
      <c r="BK209" s="108"/>
      <c r="BL209" s="108"/>
      <c r="BM209" s="108"/>
      <c r="BN209" s="108"/>
      <c r="BO209" s="108"/>
      <c r="BP209" s="108"/>
      <c r="BQ209" s="108"/>
      <c r="BR209" s="108"/>
      <c r="BS209" s="108"/>
      <c r="BT209" s="108"/>
      <c r="BU209" s="108"/>
      <c r="BV209" s="108"/>
      <c r="BW209" s="108"/>
      <c r="BX209" s="108"/>
      <c r="BY209" s="108"/>
      <c r="BZ209" s="108"/>
      <c r="CA209" s="108"/>
      <c r="CB209" s="108"/>
      <c r="CC209" s="108"/>
      <c r="CD209" s="108"/>
      <c r="CE209" s="108"/>
      <c r="CF209" s="108"/>
      <c r="CG209" s="108"/>
      <c r="CH209" s="108"/>
      <c r="CI209" s="108"/>
      <c r="CJ209" s="108"/>
      <c r="CK209" s="108"/>
      <c r="CL209" s="108"/>
      <c r="CM209" s="108"/>
      <c r="CN209" s="108"/>
      <c r="CO209" s="108"/>
      <c r="CP209" s="108"/>
      <c r="CQ209" s="108"/>
      <c r="CR209" s="108"/>
      <c r="CS209" s="108"/>
      <c r="CT209" s="108"/>
      <c r="CU209" s="108"/>
      <c r="CV209" s="108"/>
      <c r="CW209" s="108"/>
      <c r="CX209" s="108"/>
      <c r="CY209" s="108"/>
      <c r="CZ209" s="108"/>
      <c r="DA209" s="108"/>
      <c r="DB209" s="108"/>
      <c r="DC209" s="108"/>
      <c r="DD209" s="108"/>
      <c r="DE209" s="108"/>
      <c r="DF209" s="108"/>
      <c r="DG209" s="108"/>
      <c r="DH209" s="108"/>
      <c r="DI209" s="108"/>
      <c r="DJ209" s="108"/>
      <c r="DK209" s="108"/>
      <c r="DL209" s="108"/>
      <c r="DM209" s="108"/>
      <c r="DN209" s="108"/>
      <c r="DO209" s="108"/>
      <c r="DP209" s="108"/>
      <c r="DQ209" s="108"/>
      <c r="DR209" s="108"/>
      <c r="DS209" s="108"/>
      <c r="DT209" s="108"/>
      <c r="DU209" s="108"/>
      <c r="DV209" s="108"/>
      <c r="DW209" s="108"/>
      <c r="DX209" s="108"/>
      <c r="DY209" s="108"/>
      <c r="DZ209" s="108"/>
      <c r="EA209" s="108"/>
      <c r="EB209" s="108"/>
      <c r="EC209" s="108"/>
      <c r="ED209" s="108"/>
      <c r="EE209" s="108"/>
      <c r="EF209" s="108"/>
      <c r="EG209" s="108"/>
      <c r="EH209" s="108"/>
      <c r="EI209" s="108"/>
      <c r="EJ209" s="108"/>
      <c r="EK209" s="108"/>
      <c r="EL209" s="108"/>
      <c r="EM209" s="108"/>
      <c r="EN209" s="108"/>
      <c r="EO209" s="108"/>
      <c r="EP209" s="108"/>
      <c r="EQ209" s="108"/>
      <c r="ER209" s="108"/>
      <c r="ES209" s="108"/>
      <c r="ET209" s="108"/>
      <c r="EU209" s="108"/>
      <c r="EV209" s="108"/>
      <c r="EW209" s="108"/>
      <c r="EX209" s="108"/>
      <c r="EY209" s="108"/>
      <c r="EZ209" s="108"/>
      <c r="FA209" s="108"/>
      <c r="FB209" s="108"/>
      <c r="FC209" s="108"/>
      <c r="FD209" s="108"/>
      <c r="FE209" s="108"/>
      <c r="FF209" s="108"/>
      <c r="FG209" s="108"/>
      <c r="FH209" s="108"/>
      <c r="FI209" s="108"/>
      <c r="FJ209" s="108"/>
      <c r="FK209" s="108"/>
      <c r="FL209" s="108"/>
      <c r="FM209" s="108"/>
      <c r="FN209" s="108"/>
      <c r="FO209" s="108"/>
      <c r="FP209" s="108"/>
      <c r="FQ209" s="108"/>
      <c r="FR209" s="108"/>
      <c r="FS209" s="108"/>
      <c r="FT209" s="108"/>
      <c r="FU209" s="108"/>
      <c r="FV209" s="108"/>
      <c r="FW209" s="108"/>
      <c r="FX209" s="108"/>
      <c r="FY209" s="108"/>
      <c r="FZ209" s="108"/>
      <c r="GA209" s="108"/>
      <c r="GB209" s="108"/>
      <c r="GC209" s="108"/>
      <c r="GD209" s="108"/>
      <c r="GE209" s="108"/>
      <c r="GF209" s="108"/>
      <c r="GG209" s="108"/>
      <c r="GH209" s="108"/>
      <c r="GI209" s="108"/>
      <c r="GJ209" s="108"/>
      <c r="GK209" s="108"/>
      <c r="GL209" s="108"/>
      <c r="GM209" s="108"/>
      <c r="GN209" s="108"/>
      <c r="GO209" s="108"/>
      <c r="GP209" s="108"/>
      <c r="GQ209" s="108"/>
      <c r="GR209" s="108"/>
      <c r="GS209" s="108"/>
      <c r="GT209" s="108"/>
      <c r="GU209" s="108"/>
      <c r="GV209" s="108"/>
      <c r="GW209" s="108"/>
      <c r="GX209" s="108"/>
      <c r="GY209" s="108"/>
      <c r="GZ209" s="108"/>
      <c r="HA209" s="108"/>
      <c r="HB209" s="108"/>
      <c r="HC209" s="108"/>
      <c r="HD209" s="108"/>
      <c r="HE209" s="108"/>
      <c r="HF209" s="108"/>
      <c r="HG209" s="108"/>
      <c r="HH209" s="108"/>
      <c r="HI209" s="108"/>
      <c r="HJ209" s="108"/>
      <c r="HK209" s="108"/>
      <c r="HL209" s="108"/>
      <c r="HM209" s="108"/>
      <c r="HN209" s="108"/>
      <c r="HO209" s="108"/>
      <c r="HP209" s="108"/>
      <c r="HQ209" s="108"/>
      <c r="HR209" s="108"/>
      <c r="HS209" s="108"/>
      <c r="HT209" s="108"/>
      <c r="HU209" s="108"/>
      <c r="HV209" s="108"/>
      <c r="HW209" s="108"/>
      <c r="HX209" s="108"/>
      <c r="HY209" s="108"/>
      <c r="HZ209" s="108"/>
      <c r="IA209" s="108"/>
      <c r="IB209" s="108"/>
      <c r="IC209" s="108"/>
      <c r="ID209" s="108"/>
      <c r="IE209" s="108"/>
      <c r="IF209" s="108"/>
      <c r="IG209" s="108"/>
      <c r="IH209" s="108"/>
      <c r="II209" s="108"/>
      <c r="IJ209" s="108"/>
      <c r="IK209" s="108"/>
      <c r="IL209" s="108"/>
      <c r="IM209" s="108"/>
      <c r="IN209" s="108"/>
      <c r="IO209" s="108"/>
      <c r="IP209" s="108"/>
      <c r="IQ209"/>
      <c r="IR209"/>
      <c r="IS209"/>
      <c r="IT209"/>
      <c r="IU209"/>
      <c r="IV209"/>
    </row>
    <row r="210" spans="1:256" ht="24">
      <c r="A210" s="1" t="s">
        <v>1213</v>
      </c>
      <c r="B210" s="1" t="s">
        <v>1091</v>
      </c>
      <c r="C210" s="1" t="s">
        <v>1092</v>
      </c>
      <c r="D210" s="12" t="s">
        <v>1214</v>
      </c>
      <c r="E210" s="2">
        <v>23</v>
      </c>
      <c r="F210" s="3" t="str">
        <f>VLOOKUP(E210,SCELTACONTRAENTE!$A$1:$B$18,2,FALSE)</f>
        <v>23-AFFIDAMENTO IN ECONOMIA - AFFIDAMENTO DIRETTO</v>
      </c>
      <c r="G210" s="4">
        <v>1100</v>
      </c>
      <c r="H210" s="5">
        <v>42114</v>
      </c>
      <c r="I210" s="5">
        <v>42131</v>
      </c>
      <c r="J210" s="28" t="s">
        <v>1215</v>
      </c>
      <c r="K210" s="136"/>
      <c r="L210" s="108"/>
      <c r="M210" s="108"/>
      <c r="N210" s="108"/>
      <c r="O210" s="108"/>
      <c r="P210" s="108"/>
      <c r="Q210" s="108"/>
      <c r="R210" s="108"/>
      <c r="S210" s="108"/>
      <c r="T210" s="108"/>
      <c r="U210" s="108"/>
      <c r="V210" s="108"/>
      <c r="W210" s="108"/>
      <c r="X210" s="108"/>
      <c r="Y210" s="108"/>
      <c r="Z210" s="108"/>
      <c r="AA210" s="108"/>
      <c r="AB210" s="108"/>
      <c r="AC210" s="108"/>
      <c r="AD210" s="108"/>
      <c r="AE210" s="108"/>
      <c r="AF210" s="108"/>
      <c r="AG210" s="108"/>
      <c r="AH210" s="108"/>
      <c r="AI210" s="108"/>
      <c r="AJ210" s="108"/>
      <c r="AK210" s="108"/>
      <c r="AL210" s="108"/>
      <c r="AM210" s="108"/>
      <c r="AN210" s="108"/>
      <c r="AO210" s="108"/>
      <c r="AP210" s="108"/>
      <c r="AQ210" s="108"/>
      <c r="AR210" s="108"/>
      <c r="AS210" s="108"/>
      <c r="AT210" s="108"/>
      <c r="AU210" s="108"/>
      <c r="AV210" s="108"/>
      <c r="AW210" s="108"/>
      <c r="AX210" s="108"/>
      <c r="AY210" s="108"/>
      <c r="AZ210" s="108"/>
      <c r="BA210" s="108"/>
      <c r="BB210" s="108"/>
      <c r="BC210" s="108"/>
      <c r="BD210" s="108"/>
      <c r="BE210" s="108"/>
      <c r="BF210" s="108"/>
      <c r="BG210" s="108"/>
      <c r="BH210" s="108"/>
      <c r="BI210" s="108"/>
      <c r="BJ210" s="108"/>
      <c r="BK210" s="108"/>
      <c r="BL210" s="108"/>
      <c r="BM210" s="108"/>
      <c r="BN210" s="108"/>
      <c r="BO210" s="108"/>
      <c r="BP210" s="108"/>
      <c r="BQ210" s="108"/>
      <c r="BR210" s="108"/>
      <c r="BS210" s="108"/>
      <c r="BT210" s="108"/>
      <c r="BU210" s="108"/>
      <c r="BV210" s="108"/>
      <c r="BW210" s="108"/>
      <c r="BX210" s="108"/>
      <c r="BY210" s="108"/>
      <c r="BZ210" s="108"/>
      <c r="CA210" s="108"/>
      <c r="CB210" s="108"/>
      <c r="CC210" s="108"/>
      <c r="CD210" s="108"/>
      <c r="CE210" s="108"/>
      <c r="CF210" s="108"/>
      <c r="CG210" s="108"/>
      <c r="CH210" s="108"/>
      <c r="CI210" s="108"/>
      <c r="CJ210" s="108"/>
      <c r="CK210" s="108"/>
      <c r="CL210" s="108"/>
      <c r="CM210" s="108"/>
      <c r="CN210" s="108"/>
      <c r="CO210" s="108"/>
      <c r="CP210" s="108"/>
      <c r="CQ210" s="108"/>
      <c r="CR210" s="108"/>
      <c r="CS210" s="108"/>
      <c r="CT210" s="108"/>
      <c r="CU210" s="108"/>
      <c r="CV210" s="108"/>
      <c r="CW210" s="108"/>
      <c r="CX210" s="108"/>
      <c r="CY210" s="108"/>
      <c r="CZ210" s="108"/>
      <c r="DA210" s="108"/>
      <c r="DB210" s="108"/>
      <c r="DC210" s="108"/>
      <c r="DD210" s="108"/>
      <c r="DE210" s="108"/>
      <c r="DF210" s="108"/>
      <c r="DG210" s="108"/>
      <c r="DH210" s="108"/>
      <c r="DI210" s="108"/>
      <c r="DJ210" s="108"/>
      <c r="DK210" s="108"/>
      <c r="DL210" s="108"/>
      <c r="DM210" s="108"/>
      <c r="DN210" s="108"/>
      <c r="DO210" s="108"/>
      <c r="DP210" s="108"/>
      <c r="DQ210" s="108"/>
      <c r="DR210" s="108"/>
      <c r="DS210" s="108"/>
      <c r="DT210" s="108"/>
      <c r="DU210" s="108"/>
      <c r="DV210" s="108"/>
      <c r="DW210" s="108"/>
      <c r="DX210" s="108"/>
      <c r="DY210" s="108"/>
      <c r="DZ210" s="108"/>
      <c r="EA210" s="108"/>
      <c r="EB210" s="108"/>
      <c r="EC210" s="108"/>
      <c r="ED210" s="108"/>
      <c r="EE210" s="108"/>
      <c r="EF210" s="108"/>
      <c r="EG210" s="108"/>
      <c r="EH210" s="108"/>
      <c r="EI210" s="108"/>
      <c r="EJ210" s="108"/>
      <c r="EK210" s="108"/>
      <c r="EL210" s="108"/>
      <c r="EM210" s="108"/>
      <c r="EN210" s="108"/>
      <c r="EO210" s="108"/>
      <c r="EP210" s="108"/>
      <c r="EQ210" s="108"/>
      <c r="ER210" s="108"/>
      <c r="ES210" s="108"/>
      <c r="ET210" s="108"/>
      <c r="EU210" s="108"/>
      <c r="EV210" s="108"/>
      <c r="EW210" s="108"/>
      <c r="EX210" s="108"/>
      <c r="EY210" s="108"/>
      <c r="EZ210" s="108"/>
      <c r="FA210" s="108"/>
      <c r="FB210" s="108"/>
      <c r="FC210" s="108"/>
      <c r="FD210" s="108"/>
      <c r="FE210" s="108"/>
      <c r="FF210" s="108"/>
      <c r="FG210" s="108"/>
      <c r="FH210" s="108"/>
      <c r="FI210" s="108"/>
      <c r="FJ210" s="108"/>
      <c r="FK210" s="108"/>
      <c r="FL210" s="108"/>
      <c r="FM210" s="108"/>
      <c r="FN210" s="108"/>
      <c r="FO210" s="108"/>
      <c r="FP210" s="108"/>
      <c r="FQ210" s="108"/>
      <c r="FR210" s="108"/>
      <c r="FS210" s="108"/>
      <c r="FT210" s="108"/>
      <c r="FU210" s="108"/>
      <c r="FV210" s="108"/>
      <c r="FW210" s="108"/>
      <c r="FX210" s="108"/>
      <c r="FY210" s="108"/>
      <c r="FZ210" s="108"/>
      <c r="GA210" s="108"/>
      <c r="GB210" s="108"/>
      <c r="GC210" s="108"/>
      <c r="GD210" s="108"/>
      <c r="GE210" s="108"/>
      <c r="GF210" s="108"/>
      <c r="GG210" s="108"/>
      <c r="GH210" s="108"/>
      <c r="GI210" s="108"/>
      <c r="GJ210" s="108"/>
      <c r="GK210" s="108"/>
      <c r="GL210" s="108"/>
      <c r="GM210" s="108"/>
      <c r="GN210" s="108"/>
      <c r="GO210" s="108"/>
      <c r="GP210" s="108"/>
      <c r="GQ210" s="108"/>
      <c r="GR210" s="108"/>
      <c r="GS210" s="108"/>
      <c r="GT210" s="108"/>
      <c r="GU210" s="108"/>
      <c r="GV210" s="108"/>
      <c r="GW210" s="108"/>
      <c r="GX210" s="108"/>
      <c r="GY210" s="108"/>
      <c r="GZ210" s="108"/>
      <c r="HA210" s="108"/>
      <c r="HB210" s="108"/>
      <c r="HC210" s="108"/>
      <c r="HD210" s="108"/>
      <c r="HE210" s="108"/>
      <c r="HF210" s="108"/>
      <c r="HG210" s="108"/>
      <c r="HH210" s="108"/>
      <c r="HI210" s="108"/>
      <c r="HJ210" s="108"/>
      <c r="HK210" s="108"/>
      <c r="HL210" s="108"/>
      <c r="HM210" s="108"/>
      <c r="HN210" s="108"/>
      <c r="HO210" s="108"/>
      <c r="HP210" s="108"/>
      <c r="HQ210" s="108"/>
      <c r="HR210" s="108"/>
      <c r="HS210" s="108"/>
      <c r="HT210" s="108"/>
      <c r="HU210" s="108"/>
      <c r="HV210" s="108"/>
      <c r="HW210" s="108"/>
      <c r="HX210" s="108"/>
      <c r="HY210" s="108"/>
      <c r="HZ210" s="108"/>
      <c r="IA210" s="108"/>
      <c r="IB210" s="108"/>
      <c r="IC210" s="108"/>
      <c r="ID210" s="108"/>
      <c r="IE210" s="108"/>
      <c r="IF210" s="108"/>
      <c r="IG210" s="108"/>
      <c r="IH210" s="108"/>
      <c r="II210" s="108"/>
      <c r="IJ210" s="108"/>
      <c r="IK210" s="108"/>
      <c r="IL210" s="108"/>
      <c r="IM210" s="108"/>
      <c r="IN210" s="108"/>
      <c r="IO210" s="108"/>
      <c r="IP210" s="108"/>
      <c r="IQ210"/>
      <c r="IR210"/>
      <c r="IS210"/>
      <c r="IT210"/>
      <c r="IU210"/>
      <c r="IV210"/>
    </row>
    <row r="211" spans="1:256" ht="24">
      <c r="A211" s="1" t="s">
        <v>1216</v>
      </c>
      <c r="B211" s="1" t="s">
        <v>1091</v>
      </c>
      <c r="C211" s="1" t="s">
        <v>1092</v>
      </c>
      <c r="D211" s="21" t="s">
        <v>1217</v>
      </c>
      <c r="E211" s="2">
        <v>23</v>
      </c>
      <c r="F211" s="3" t="str">
        <f>VLOOKUP(E211,SCELTACONTRAENTE!$A$1:$B$18,2,FALSE)</f>
        <v>23-AFFIDAMENTO IN ECONOMIA - AFFIDAMENTO DIRETTO</v>
      </c>
      <c r="G211" s="4">
        <v>3000</v>
      </c>
      <c r="H211" s="5">
        <v>42159</v>
      </c>
      <c r="I211" s="5">
        <v>42299</v>
      </c>
      <c r="J211" s="28" t="s">
        <v>1218</v>
      </c>
      <c r="K211" s="136"/>
      <c r="L211" s="108"/>
      <c r="M211" s="108"/>
      <c r="N211" s="108"/>
      <c r="O211" s="108"/>
      <c r="P211" s="108"/>
      <c r="Q211" s="108"/>
      <c r="R211" s="108"/>
      <c r="S211" s="108"/>
      <c r="T211" s="108"/>
      <c r="U211" s="108"/>
      <c r="V211" s="108"/>
      <c r="W211" s="108"/>
      <c r="X211" s="108"/>
      <c r="Y211" s="108"/>
      <c r="Z211" s="108"/>
      <c r="AA211" s="108"/>
      <c r="AB211" s="108"/>
      <c r="AC211" s="108"/>
      <c r="AD211" s="108"/>
      <c r="AE211" s="108"/>
      <c r="AF211" s="108"/>
      <c r="AG211" s="108"/>
      <c r="AH211" s="108"/>
      <c r="AI211" s="108"/>
      <c r="AJ211" s="108"/>
      <c r="AK211" s="108"/>
      <c r="AL211" s="108"/>
      <c r="AM211" s="108"/>
      <c r="AN211" s="108"/>
      <c r="AO211" s="108"/>
      <c r="AP211" s="108"/>
      <c r="AQ211" s="108"/>
      <c r="AR211" s="108"/>
      <c r="AS211" s="108"/>
      <c r="AT211" s="108"/>
      <c r="AU211" s="108"/>
      <c r="AV211" s="108"/>
      <c r="AW211" s="108"/>
      <c r="AX211" s="108"/>
      <c r="AY211" s="108"/>
      <c r="AZ211" s="108"/>
      <c r="BA211" s="108"/>
      <c r="BB211" s="108"/>
      <c r="BC211" s="108"/>
      <c r="BD211" s="108"/>
      <c r="BE211" s="108"/>
      <c r="BF211" s="108"/>
      <c r="BG211" s="108"/>
      <c r="BH211" s="108"/>
      <c r="BI211" s="108"/>
      <c r="BJ211" s="108"/>
      <c r="BK211" s="108"/>
      <c r="BL211" s="108"/>
      <c r="BM211" s="108"/>
      <c r="BN211" s="108"/>
      <c r="BO211" s="108"/>
      <c r="BP211" s="108"/>
      <c r="BQ211" s="108"/>
      <c r="BR211" s="108"/>
      <c r="BS211" s="108"/>
      <c r="BT211" s="108"/>
      <c r="BU211" s="108"/>
      <c r="BV211" s="108"/>
      <c r="BW211" s="108"/>
      <c r="BX211" s="108"/>
      <c r="BY211" s="108"/>
      <c r="BZ211" s="108"/>
      <c r="CA211" s="108"/>
      <c r="CB211" s="108"/>
      <c r="CC211" s="108"/>
      <c r="CD211" s="108"/>
      <c r="CE211" s="108"/>
      <c r="CF211" s="108"/>
      <c r="CG211" s="108"/>
      <c r="CH211" s="108"/>
      <c r="CI211" s="108"/>
      <c r="CJ211" s="108"/>
      <c r="CK211" s="108"/>
      <c r="CL211" s="108"/>
      <c r="CM211" s="108"/>
      <c r="CN211" s="108"/>
      <c r="CO211" s="108"/>
      <c r="CP211" s="108"/>
      <c r="CQ211" s="108"/>
      <c r="CR211" s="108"/>
      <c r="CS211" s="108"/>
      <c r="CT211" s="108"/>
      <c r="CU211" s="108"/>
      <c r="CV211" s="108"/>
      <c r="CW211" s="108"/>
      <c r="CX211" s="108"/>
      <c r="CY211" s="108"/>
      <c r="CZ211" s="108"/>
      <c r="DA211" s="108"/>
      <c r="DB211" s="108"/>
      <c r="DC211" s="108"/>
      <c r="DD211" s="108"/>
      <c r="DE211" s="108"/>
      <c r="DF211" s="108"/>
      <c r="DG211" s="108"/>
      <c r="DH211" s="108"/>
      <c r="DI211" s="108"/>
      <c r="DJ211" s="108"/>
      <c r="DK211" s="108"/>
      <c r="DL211" s="108"/>
      <c r="DM211" s="108"/>
      <c r="DN211" s="108"/>
      <c r="DO211" s="108"/>
      <c r="DP211" s="108"/>
      <c r="DQ211" s="108"/>
      <c r="DR211" s="108"/>
      <c r="DS211" s="108"/>
      <c r="DT211" s="108"/>
      <c r="DU211" s="108"/>
      <c r="DV211" s="108"/>
      <c r="DW211" s="108"/>
      <c r="DX211" s="108"/>
      <c r="DY211" s="108"/>
      <c r="DZ211" s="108"/>
      <c r="EA211" s="108"/>
      <c r="EB211" s="108"/>
      <c r="EC211" s="108"/>
      <c r="ED211" s="108"/>
      <c r="EE211" s="108"/>
      <c r="EF211" s="108"/>
      <c r="EG211" s="108"/>
      <c r="EH211" s="108"/>
      <c r="EI211" s="108"/>
      <c r="EJ211" s="108"/>
      <c r="EK211" s="108"/>
      <c r="EL211" s="108"/>
      <c r="EM211" s="108"/>
      <c r="EN211" s="108"/>
      <c r="EO211" s="108"/>
      <c r="EP211" s="108"/>
      <c r="EQ211" s="108"/>
      <c r="ER211" s="108"/>
      <c r="ES211" s="108"/>
      <c r="ET211" s="108"/>
      <c r="EU211" s="108"/>
      <c r="EV211" s="108"/>
      <c r="EW211" s="108"/>
      <c r="EX211" s="108"/>
      <c r="EY211" s="108"/>
      <c r="EZ211" s="108"/>
      <c r="FA211" s="108"/>
      <c r="FB211" s="108"/>
      <c r="FC211" s="108"/>
      <c r="FD211" s="108"/>
      <c r="FE211" s="108"/>
      <c r="FF211" s="108"/>
      <c r="FG211" s="108"/>
      <c r="FH211" s="108"/>
      <c r="FI211" s="108"/>
      <c r="FJ211" s="108"/>
      <c r="FK211" s="108"/>
      <c r="FL211" s="108"/>
      <c r="FM211" s="108"/>
      <c r="FN211" s="108"/>
      <c r="FO211" s="108"/>
      <c r="FP211" s="108"/>
      <c r="FQ211" s="108"/>
      <c r="FR211" s="108"/>
      <c r="FS211" s="108"/>
      <c r="FT211" s="108"/>
      <c r="FU211" s="108"/>
      <c r="FV211" s="108"/>
      <c r="FW211" s="108"/>
      <c r="FX211" s="108"/>
      <c r="FY211" s="108"/>
      <c r="FZ211" s="108"/>
      <c r="GA211" s="108"/>
      <c r="GB211" s="108"/>
      <c r="GC211" s="108"/>
      <c r="GD211" s="108"/>
      <c r="GE211" s="108"/>
      <c r="GF211" s="108"/>
      <c r="GG211" s="108"/>
      <c r="GH211" s="108"/>
      <c r="GI211" s="108"/>
      <c r="GJ211" s="108"/>
      <c r="GK211" s="108"/>
      <c r="GL211" s="108"/>
      <c r="GM211" s="108"/>
      <c r="GN211" s="108"/>
      <c r="GO211" s="108"/>
      <c r="GP211" s="108"/>
      <c r="GQ211" s="108"/>
      <c r="GR211" s="108"/>
      <c r="GS211" s="108"/>
      <c r="GT211" s="108"/>
      <c r="GU211" s="108"/>
      <c r="GV211" s="108"/>
      <c r="GW211" s="108"/>
      <c r="GX211" s="108"/>
      <c r="GY211" s="108"/>
      <c r="GZ211" s="108"/>
      <c r="HA211" s="108"/>
      <c r="HB211" s="108"/>
      <c r="HC211" s="108"/>
      <c r="HD211" s="108"/>
      <c r="HE211" s="108"/>
      <c r="HF211" s="108"/>
      <c r="HG211" s="108"/>
      <c r="HH211" s="108"/>
      <c r="HI211" s="108"/>
      <c r="HJ211" s="108"/>
      <c r="HK211" s="108"/>
      <c r="HL211" s="108"/>
      <c r="HM211" s="108"/>
      <c r="HN211" s="108"/>
      <c r="HO211" s="108"/>
      <c r="HP211" s="108"/>
      <c r="HQ211" s="108"/>
      <c r="HR211" s="108"/>
      <c r="HS211" s="108"/>
      <c r="HT211" s="108"/>
      <c r="HU211" s="108"/>
      <c r="HV211" s="108"/>
      <c r="HW211" s="108"/>
      <c r="HX211" s="108"/>
      <c r="HY211" s="108"/>
      <c r="HZ211" s="108"/>
      <c r="IA211" s="108"/>
      <c r="IB211" s="108"/>
      <c r="IC211" s="108"/>
      <c r="ID211" s="108"/>
      <c r="IE211" s="108"/>
      <c r="IF211" s="108"/>
      <c r="IG211" s="108"/>
      <c r="IH211" s="108"/>
      <c r="II211" s="108"/>
      <c r="IJ211" s="108"/>
      <c r="IK211" s="108"/>
      <c r="IL211" s="108"/>
      <c r="IM211" s="108"/>
      <c r="IN211" s="108"/>
      <c r="IO211" s="108"/>
      <c r="IP211" s="108"/>
      <c r="IQ211"/>
      <c r="IR211"/>
      <c r="IS211"/>
      <c r="IT211"/>
      <c r="IU211"/>
      <c r="IV211"/>
    </row>
    <row r="212" spans="1:256" ht="24">
      <c r="A212" s="1" t="s">
        <v>98</v>
      </c>
      <c r="B212" s="1" t="s">
        <v>1091</v>
      </c>
      <c r="C212" s="1" t="s">
        <v>1092</v>
      </c>
      <c r="D212" s="12" t="s">
        <v>1219</v>
      </c>
      <c r="E212" s="2">
        <v>4</v>
      </c>
      <c r="F212" s="3" t="str">
        <f>VLOOKUP(E212,SCELTACONTRAENTE!$A$1:$B$18,2,FALSE)</f>
        <v>04-PROCEDURA NEGOZIATA SENZA PREVIA PUBBLICAZIONE DEL BANDO</v>
      </c>
      <c r="G212" s="4">
        <v>43520.27</v>
      </c>
      <c r="H212" s="5">
        <v>42297</v>
      </c>
      <c r="J212" s="28" t="s">
        <v>1220</v>
      </c>
      <c r="K212" s="138"/>
      <c r="L212" s="108"/>
      <c r="M212" s="108"/>
      <c r="N212" s="108"/>
      <c r="O212" s="108"/>
      <c r="P212" s="108"/>
      <c r="Q212" s="108"/>
      <c r="R212" s="108"/>
      <c r="S212" s="108"/>
      <c r="T212" s="108"/>
      <c r="U212" s="108"/>
      <c r="V212" s="108"/>
      <c r="W212" s="108"/>
      <c r="X212" s="108"/>
      <c r="Y212" s="108"/>
      <c r="Z212" s="108"/>
      <c r="AA212" s="108"/>
      <c r="AB212" s="108"/>
      <c r="AC212" s="108"/>
      <c r="AD212" s="108"/>
      <c r="AE212" s="108"/>
      <c r="AF212" s="108"/>
      <c r="AG212" s="108"/>
      <c r="AH212" s="108"/>
      <c r="AI212" s="108"/>
      <c r="AJ212" s="108"/>
      <c r="AK212" s="108"/>
      <c r="AL212" s="108"/>
      <c r="AM212" s="108"/>
      <c r="AN212" s="108"/>
      <c r="AO212" s="108"/>
      <c r="AP212" s="108"/>
      <c r="AQ212" s="108"/>
      <c r="AR212" s="108"/>
      <c r="AS212" s="108"/>
      <c r="AT212" s="108"/>
      <c r="AU212" s="108"/>
      <c r="AV212" s="108"/>
      <c r="AW212" s="108"/>
      <c r="AX212" s="108"/>
      <c r="AY212" s="108"/>
      <c r="AZ212" s="108"/>
      <c r="BA212" s="108"/>
      <c r="BB212" s="108"/>
      <c r="BC212" s="108"/>
      <c r="BD212" s="108"/>
      <c r="BE212" s="108"/>
      <c r="BF212" s="108"/>
      <c r="BG212" s="108"/>
      <c r="BH212" s="108"/>
      <c r="BI212" s="108"/>
      <c r="BJ212" s="108"/>
      <c r="BK212" s="108"/>
      <c r="BL212" s="108"/>
      <c r="BM212" s="108"/>
      <c r="BN212" s="108"/>
      <c r="BO212" s="108"/>
      <c r="BP212" s="108"/>
      <c r="BQ212" s="108"/>
      <c r="BR212" s="108"/>
      <c r="BS212" s="108"/>
      <c r="BT212" s="108"/>
      <c r="BU212" s="108"/>
      <c r="BV212" s="108"/>
      <c r="BW212" s="108"/>
      <c r="BX212" s="108"/>
      <c r="BY212" s="108"/>
      <c r="BZ212" s="108"/>
      <c r="CA212" s="108"/>
      <c r="CB212" s="108"/>
      <c r="CC212" s="108"/>
      <c r="CD212" s="108"/>
      <c r="CE212" s="108"/>
      <c r="CF212" s="108"/>
      <c r="CG212" s="108"/>
      <c r="CH212" s="108"/>
      <c r="CI212" s="108"/>
      <c r="CJ212" s="108"/>
      <c r="CK212" s="108"/>
      <c r="CL212" s="108"/>
      <c r="CM212" s="108"/>
      <c r="CN212" s="108"/>
      <c r="CO212" s="108"/>
      <c r="CP212" s="108"/>
      <c r="CQ212" s="108"/>
      <c r="CR212" s="108"/>
      <c r="CS212" s="108"/>
      <c r="CT212" s="108"/>
      <c r="CU212" s="108"/>
      <c r="CV212" s="108"/>
      <c r="CW212" s="108"/>
      <c r="CX212" s="108"/>
      <c r="CY212" s="108"/>
      <c r="CZ212" s="108"/>
      <c r="DA212" s="108"/>
      <c r="DB212" s="108"/>
      <c r="DC212" s="108"/>
      <c r="DD212" s="108"/>
      <c r="DE212" s="108"/>
      <c r="DF212" s="108"/>
      <c r="DG212" s="108"/>
      <c r="DH212" s="108"/>
      <c r="DI212" s="108"/>
      <c r="DJ212" s="108"/>
      <c r="DK212" s="108"/>
      <c r="DL212" s="108"/>
      <c r="DM212" s="108"/>
      <c r="DN212" s="108"/>
      <c r="DO212" s="108"/>
      <c r="DP212" s="108"/>
      <c r="DQ212" s="108"/>
      <c r="DR212" s="108"/>
      <c r="DS212" s="108"/>
      <c r="DT212" s="108"/>
      <c r="DU212" s="108"/>
      <c r="DV212" s="108"/>
      <c r="DW212" s="108"/>
      <c r="DX212" s="108"/>
      <c r="DY212" s="108"/>
      <c r="DZ212" s="108"/>
      <c r="EA212" s="108"/>
      <c r="EB212" s="108"/>
      <c r="EC212" s="108"/>
      <c r="ED212" s="108"/>
      <c r="EE212" s="108"/>
      <c r="EF212" s="108"/>
      <c r="EG212" s="108"/>
      <c r="EH212" s="108"/>
      <c r="EI212" s="108"/>
      <c r="EJ212" s="108"/>
      <c r="EK212" s="108"/>
      <c r="EL212" s="108"/>
      <c r="EM212" s="108"/>
      <c r="EN212" s="108"/>
      <c r="EO212" s="108"/>
      <c r="EP212" s="108"/>
      <c r="EQ212" s="108"/>
      <c r="ER212" s="108"/>
      <c r="ES212" s="108"/>
      <c r="ET212" s="108"/>
      <c r="EU212" s="108"/>
      <c r="EV212" s="108"/>
      <c r="EW212" s="108"/>
      <c r="EX212" s="108"/>
      <c r="EY212" s="108"/>
      <c r="EZ212" s="108"/>
      <c r="FA212" s="108"/>
      <c r="FB212" s="108"/>
      <c r="FC212" s="108"/>
      <c r="FD212" s="108"/>
      <c r="FE212" s="108"/>
      <c r="FF212" s="108"/>
      <c r="FG212" s="108"/>
      <c r="FH212" s="108"/>
      <c r="FI212" s="108"/>
      <c r="FJ212" s="108"/>
      <c r="FK212" s="108"/>
      <c r="FL212" s="108"/>
      <c r="FM212" s="108"/>
      <c r="FN212" s="108"/>
      <c r="FO212" s="108"/>
      <c r="FP212" s="108"/>
      <c r="FQ212" s="108"/>
      <c r="FR212" s="108"/>
      <c r="FS212" s="108"/>
      <c r="FT212" s="108"/>
      <c r="FU212" s="108"/>
      <c r="FV212" s="108"/>
      <c r="FW212" s="108"/>
      <c r="FX212" s="108"/>
      <c r="FY212" s="108"/>
      <c r="FZ212" s="108"/>
      <c r="GA212" s="108"/>
      <c r="GB212" s="108"/>
      <c r="GC212" s="108"/>
      <c r="GD212" s="108"/>
      <c r="GE212" s="108"/>
      <c r="GF212" s="108"/>
      <c r="GG212" s="108"/>
      <c r="GH212" s="108"/>
      <c r="GI212" s="108"/>
      <c r="GJ212" s="108"/>
      <c r="GK212" s="108"/>
      <c r="GL212" s="108"/>
      <c r="GM212" s="108"/>
      <c r="GN212" s="108"/>
      <c r="GO212" s="108"/>
      <c r="GP212" s="108"/>
      <c r="GQ212" s="108"/>
      <c r="GR212" s="108"/>
      <c r="GS212" s="108"/>
      <c r="GT212" s="108"/>
      <c r="GU212" s="108"/>
      <c r="GV212" s="108"/>
      <c r="GW212" s="108"/>
      <c r="GX212" s="108"/>
      <c r="GY212" s="108"/>
      <c r="GZ212" s="108"/>
      <c r="HA212" s="108"/>
      <c r="HB212" s="108"/>
      <c r="HC212" s="108"/>
      <c r="HD212" s="108"/>
      <c r="HE212" s="108"/>
      <c r="HF212" s="108"/>
      <c r="HG212" s="108"/>
      <c r="HH212" s="108"/>
      <c r="HI212" s="108"/>
      <c r="HJ212" s="108"/>
      <c r="HK212" s="108"/>
      <c r="HL212" s="108"/>
      <c r="HM212" s="108"/>
      <c r="HN212" s="108"/>
      <c r="HO212" s="108"/>
      <c r="HP212" s="108"/>
      <c r="HQ212" s="108"/>
      <c r="HR212" s="108"/>
      <c r="HS212" s="108"/>
      <c r="HT212" s="108"/>
      <c r="HU212" s="108"/>
      <c r="HV212" s="108"/>
      <c r="HW212" s="108"/>
      <c r="HX212" s="108"/>
      <c r="HY212" s="108"/>
      <c r="HZ212" s="108"/>
      <c r="IA212" s="108"/>
      <c r="IB212" s="108"/>
      <c r="IC212" s="108"/>
      <c r="ID212" s="108"/>
      <c r="IE212" s="108"/>
      <c r="IF212" s="108"/>
      <c r="IG212" s="108"/>
      <c r="IH212" s="108"/>
      <c r="II212" s="108"/>
      <c r="IJ212" s="108"/>
      <c r="IK212" s="108"/>
      <c r="IL212" s="108"/>
      <c r="IM212" s="108"/>
      <c r="IN212" s="108"/>
      <c r="IO212" s="108"/>
      <c r="IP212" s="108"/>
      <c r="IQ212"/>
      <c r="IR212"/>
      <c r="IS212"/>
      <c r="IT212"/>
      <c r="IU212"/>
      <c r="IV212"/>
    </row>
    <row r="213" spans="1:256" ht="48">
      <c r="A213" s="1" t="s">
        <v>1221</v>
      </c>
      <c r="B213" s="1" t="s">
        <v>1091</v>
      </c>
      <c r="C213" s="1" t="s">
        <v>1092</v>
      </c>
      <c r="D213" s="1" t="s">
        <v>1222</v>
      </c>
      <c r="E213" s="2">
        <v>23</v>
      </c>
      <c r="F213" s="3" t="str">
        <f>VLOOKUP(E213,SCELTACONTRAENTE!$A$1:$B$18,2,FALSE)</f>
        <v>23-AFFIDAMENTO IN ECONOMIA - AFFIDAMENTO DIRETTO</v>
      </c>
      <c r="G213" s="4">
        <v>490</v>
      </c>
      <c r="H213" s="5">
        <v>42293</v>
      </c>
      <c r="J213" s="28"/>
      <c r="K213" s="139"/>
      <c r="L213" s="108"/>
      <c r="M213" s="108"/>
      <c r="N213" s="108"/>
      <c r="O213" s="108"/>
      <c r="P213" s="108"/>
      <c r="Q213" s="108"/>
      <c r="R213" s="108"/>
      <c r="S213" s="108"/>
      <c r="T213" s="108"/>
      <c r="U213" s="108"/>
      <c r="V213" s="108"/>
      <c r="W213" s="108"/>
      <c r="X213" s="108"/>
      <c r="Y213" s="108"/>
      <c r="Z213" s="108"/>
      <c r="AA213" s="108"/>
      <c r="AB213" s="108"/>
      <c r="AC213" s="108"/>
      <c r="AD213" s="108"/>
      <c r="AE213" s="108"/>
      <c r="AF213" s="108"/>
      <c r="AG213" s="108"/>
      <c r="AH213" s="108"/>
      <c r="AI213" s="108"/>
      <c r="AJ213" s="108"/>
      <c r="AK213" s="108"/>
      <c r="AL213" s="108"/>
      <c r="AM213" s="108"/>
      <c r="AN213" s="108"/>
      <c r="AO213" s="108"/>
      <c r="AP213" s="108"/>
      <c r="AQ213" s="108"/>
      <c r="AR213" s="108"/>
      <c r="AS213" s="108"/>
      <c r="AT213" s="108"/>
      <c r="AU213" s="108"/>
      <c r="AV213" s="108"/>
      <c r="AW213" s="108"/>
      <c r="AX213" s="108"/>
      <c r="AY213" s="108"/>
      <c r="AZ213" s="108"/>
      <c r="BA213" s="108"/>
      <c r="BB213" s="108"/>
      <c r="BC213" s="108"/>
      <c r="BD213" s="108"/>
      <c r="BE213" s="108"/>
      <c r="BF213" s="108"/>
      <c r="BG213" s="108"/>
      <c r="BH213" s="108"/>
      <c r="BI213" s="108"/>
      <c r="BJ213" s="108"/>
      <c r="BK213" s="108"/>
      <c r="BL213" s="108"/>
      <c r="BM213" s="108"/>
      <c r="BN213" s="108"/>
      <c r="BO213" s="108"/>
      <c r="BP213" s="108"/>
      <c r="BQ213" s="108"/>
      <c r="BR213" s="108"/>
      <c r="BS213" s="108"/>
      <c r="BT213" s="108"/>
      <c r="BU213" s="108"/>
      <c r="BV213" s="108"/>
      <c r="BW213" s="108"/>
      <c r="BX213" s="108"/>
      <c r="BY213" s="108"/>
      <c r="BZ213" s="108"/>
      <c r="CA213" s="108"/>
      <c r="CB213" s="108"/>
      <c r="CC213" s="108"/>
      <c r="CD213" s="108"/>
      <c r="CE213" s="108"/>
      <c r="CF213" s="108"/>
      <c r="CG213" s="108"/>
      <c r="CH213" s="108"/>
      <c r="CI213" s="108"/>
      <c r="CJ213" s="108"/>
      <c r="CK213" s="108"/>
      <c r="CL213" s="108"/>
      <c r="CM213" s="108"/>
      <c r="CN213" s="108"/>
      <c r="CO213" s="108"/>
      <c r="CP213" s="108"/>
      <c r="CQ213" s="108"/>
      <c r="CR213" s="108"/>
      <c r="CS213" s="108"/>
      <c r="CT213" s="108"/>
      <c r="CU213" s="108"/>
      <c r="CV213" s="108"/>
      <c r="CW213" s="108"/>
      <c r="CX213" s="108"/>
      <c r="CY213" s="108"/>
      <c r="CZ213" s="108"/>
      <c r="DA213" s="108"/>
      <c r="DB213" s="108"/>
      <c r="DC213" s="108"/>
      <c r="DD213" s="108"/>
      <c r="DE213" s="108"/>
      <c r="DF213" s="108"/>
      <c r="DG213" s="108"/>
      <c r="DH213" s="108"/>
      <c r="DI213" s="108"/>
      <c r="DJ213" s="108"/>
      <c r="DK213" s="108"/>
      <c r="DL213" s="108"/>
      <c r="DM213" s="108"/>
      <c r="DN213" s="108"/>
      <c r="DO213" s="108"/>
      <c r="DP213" s="108"/>
      <c r="DQ213" s="108"/>
      <c r="DR213" s="108"/>
      <c r="DS213" s="108"/>
      <c r="DT213" s="108"/>
      <c r="DU213" s="108"/>
      <c r="DV213" s="108"/>
      <c r="DW213" s="108"/>
      <c r="DX213" s="108"/>
      <c r="DY213" s="108"/>
      <c r="DZ213" s="108"/>
      <c r="EA213" s="108"/>
      <c r="EB213" s="108"/>
      <c r="EC213" s="108"/>
      <c r="ED213" s="108"/>
      <c r="EE213" s="108"/>
      <c r="EF213" s="108"/>
      <c r="EG213" s="108"/>
      <c r="EH213" s="108"/>
      <c r="EI213" s="108"/>
      <c r="EJ213" s="108"/>
      <c r="EK213" s="108"/>
      <c r="EL213" s="108"/>
      <c r="EM213" s="108"/>
      <c r="EN213" s="108"/>
      <c r="EO213" s="108"/>
      <c r="EP213" s="108"/>
      <c r="EQ213" s="108"/>
      <c r="ER213" s="108"/>
      <c r="ES213" s="108"/>
      <c r="ET213" s="108"/>
      <c r="EU213" s="108"/>
      <c r="EV213" s="108"/>
      <c r="EW213" s="108"/>
      <c r="EX213" s="108"/>
      <c r="EY213" s="108"/>
      <c r="EZ213" s="108"/>
      <c r="FA213" s="108"/>
      <c r="FB213" s="108"/>
      <c r="FC213" s="108"/>
      <c r="FD213" s="108"/>
      <c r="FE213" s="108"/>
      <c r="FF213" s="108"/>
      <c r="FG213" s="108"/>
      <c r="FH213" s="108"/>
      <c r="FI213" s="108"/>
      <c r="FJ213" s="108"/>
      <c r="FK213" s="108"/>
      <c r="FL213" s="108"/>
      <c r="FM213" s="108"/>
      <c r="FN213" s="108"/>
      <c r="FO213" s="108"/>
      <c r="FP213" s="108"/>
      <c r="FQ213" s="108"/>
      <c r="FR213" s="108"/>
      <c r="FS213" s="108"/>
      <c r="FT213" s="108"/>
      <c r="FU213" s="108"/>
      <c r="FV213" s="108"/>
      <c r="FW213" s="108"/>
      <c r="FX213" s="108"/>
      <c r="FY213" s="108"/>
      <c r="FZ213" s="108"/>
      <c r="GA213" s="108"/>
      <c r="GB213" s="108"/>
      <c r="GC213" s="108"/>
      <c r="GD213" s="108"/>
      <c r="GE213" s="108"/>
      <c r="GF213" s="108"/>
      <c r="GG213" s="108"/>
      <c r="GH213" s="108"/>
      <c r="GI213" s="108"/>
      <c r="GJ213" s="108"/>
      <c r="GK213" s="108"/>
      <c r="GL213" s="108"/>
      <c r="GM213" s="108"/>
      <c r="GN213" s="108"/>
      <c r="GO213" s="108"/>
      <c r="GP213" s="108"/>
      <c r="GQ213" s="108"/>
      <c r="GR213" s="108"/>
      <c r="GS213" s="108"/>
      <c r="GT213" s="108"/>
      <c r="GU213" s="108"/>
      <c r="GV213" s="108"/>
      <c r="GW213" s="108"/>
      <c r="GX213" s="108"/>
      <c r="GY213" s="108"/>
      <c r="GZ213" s="108"/>
      <c r="HA213" s="108"/>
      <c r="HB213" s="108"/>
      <c r="HC213" s="108"/>
      <c r="HD213" s="108"/>
      <c r="HE213" s="108"/>
      <c r="HF213" s="108"/>
      <c r="HG213" s="108"/>
      <c r="HH213" s="108"/>
      <c r="HI213" s="108"/>
      <c r="HJ213" s="108"/>
      <c r="HK213" s="108"/>
      <c r="HL213" s="108"/>
      <c r="HM213" s="108"/>
      <c r="HN213" s="108"/>
      <c r="HO213" s="108"/>
      <c r="HP213" s="108"/>
      <c r="HQ213" s="108"/>
      <c r="HR213" s="108"/>
      <c r="HS213" s="108"/>
      <c r="HT213" s="108"/>
      <c r="HU213" s="108"/>
      <c r="HV213" s="108"/>
      <c r="HW213" s="108"/>
      <c r="HX213" s="108"/>
      <c r="HY213" s="108"/>
      <c r="HZ213" s="108"/>
      <c r="IA213" s="108"/>
      <c r="IB213" s="108"/>
      <c r="IC213" s="108"/>
      <c r="ID213" s="108"/>
      <c r="IE213" s="108"/>
      <c r="IF213" s="108"/>
      <c r="IG213" s="108"/>
      <c r="IH213" s="108"/>
      <c r="II213" s="108"/>
      <c r="IJ213" s="108"/>
      <c r="IK213" s="108"/>
      <c r="IL213" s="108"/>
      <c r="IM213" s="108"/>
      <c r="IN213" s="108"/>
      <c r="IO213" s="108"/>
      <c r="IP213" s="108"/>
      <c r="IQ213"/>
      <c r="IR213"/>
      <c r="IS213"/>
      <c r="IT213"/>
      <c r="IU213"/>
      <c r="IV213"/>
    </row>
    <row r="214" spans="1:10" ht="24">
      <c r="A214" s="1" t="s">
        <v>1366</v>
      </c>
      <c r="C214" s="1" t="s">
        <v>1367</v>
      </c>
      <c r="D214" s="1" t="s">
        <v>1368</v>
      </c>
      <c r="E214" s="2">
        <v>23</v>
      </c>
      <c r="F214" s="3" t="s">
        <v>455</v>
      </c>
      <c r="G214" s="4">
        <v>340.47</v>
      </c>
      <c r="J214" s="6">
        <v>340.47</v>
      </c>
    </row>
    <row r="215" spans="1:10" ht="42" customHeight="1">
      <c r="A215" s="1" t="s">
        <v>1369</v>
      </c>
      <c r="C215" s="1" t="s">
        <v>1367</v>
      </c>
      <c r="D215" s="1" t="s">
        <v>1368</v>
      </c>
      <c r="E215" s="2">
        <v>23</v>
      </c>
      <c r="F215" s="3" t="s">
        <v>455</v>
      </c>
      <c r="G215" s="4">
        <v>12764.22</v>
      </c>
      <c r="J215" s="6">
        <v>12764.22</v>
      </c>
    </row>
    <row r="216" spans="1:10" ht="29.25" customHeight="1">
      <c r="A216" s="1" t="s">
        <v>1370</v>
      </c>
      <c r="C216" s="1" t="s">
        <v>1367</v>
      </c>
      <c r="D216" s="1" t="s">
        <v>1368</v>
      </c>
      <c r="E216" s="2">
        <v>23</v>
      </c>
      <c r="F216" s="3" t="s">
        <v>455</v>
      </c>
      <c r="G216" s="4">
        <v>29.62</v>
      </c>
      <c r="I216" s="5" t="s">
        <v>1371</v>
      </c>
      <c r="J216" s="6">
        <v>29.62</v>
      </c>
    </row>
    <row r="217" spans="1:10" ht="24">
      <c r="A217" s="1" t="s">
        <v>1372</v>
      </c>
      <c r="C217" s="1" t="s">
        <v>1367</v>
      </c>
      <c r="D217" s="1" t="s">
        <v>1368</v>
      </c>
      <c r="E217" s="2">
        <v>23</v>
      </c>
      <c r="F217" s="3" t="s">
        <v>455</v>
      </c>
      <c r="G217" s="4">
        <v>3266.5</v>
      </c>
      <c r="J217" s="6">
        <v>3266.5</v>
      </c>
    </row>
    <row r="218" spans="1:10" ht="24">
      <c r="A218" s="1" t="s">
        <v>1373</v>
      </c>
      <c r="C218" s="1" t="s">
        <v>1367</v>
      </c>
      <c r="D218" s="1" t="s">
        <v>1368</v>
      </c>
      <c r="E218" s="2">
        <v>23</v>
      </c>
      <c r="F218" s="3" t="s">
        <v>455</v>
      </c>
      <c r="G218" s="4">
        <v>47.73</v>
      </c>
      <c r="J218" s="6">
        <v>47.73</v>
      </c>
    </row>
    <row r="219" spans="1:10" ht="24">
      <c r="A219" s="1" t="s">
        <v>1374</v>
      </c>
      <c r="C219" s="1" t="s">
        <v>1367</v>
      </c>
      <c r="D219" s="1" t="s">
        <v>1368</v>
      </c>
      <c r="E219" s="2">
        <v>23</v>
      </c>
      <c r="F219" s="3" t="s">
        <v>455</v>
      </c>
      <c r="G219" s="4">
        <v>4064.11</v>
      </c>
      <c r="J219" s="6">
        <v>4064.11</v>
      </c>
    </row>
    <row r="220" spans="1:10" ht="24">
      <c r="A220" s="1" t="s">
        <v>1375</v>
      </c>
      <c r="C220" s="1" t="s">
        <v>1367</v>
      </c>
      <c r="D220" s="1" t="s">
        <v>1368</v>
      </c>
      <c r="E220" s="2">
        <v>23</v>
      </c>
      <c r="F220" s="3" t="s">
        <v>455</v>
      </c>
      <c r="G220" s="4">
        <v>73.94</v>
      </c>
      <c r="J220" s="6">
        <v>73.94</v>
      </c>
    </row>
    <row r="221" spans="1:10" ht="24">
      <c r="A221" s="1" t="s">
        <v>1376</v>
      </c>
      <c r="C221" s="1" t="s">
        <v>1367</v>
      </c>
      <c r="D221" s="1" t="s">
        <v>1368</v>
      </c>
      <c r="E221" s="2">
        <v>23</v>
      </c>
      <c r="F221" s="3" t="s">
        <v>455</v>
      </c>
      <c r="G221" s="4">
        <v>112.21</v>
      </c>
      <c r="J221" s="6">
        <v>112.21</v>
      </c>
    </row>
    <row r="222" spans="1:10" ht="24">
      <c r="A222" s="1" t="s">
        <v>1377</v>
      </c>
      <c r="C222" s="1" t="s">
        <v>1367</v>
      </c>
      <c r="D222" s="1" t="s">
        <v>1368</v>
      </c>
      <c r="E222" s="2">
        <v>23</v>
      </c>
      <c r="F222" s="3" t="s">
        <v>455</v>
      </c>
      <c r="G222" s="4">
        <v>190.42</v>
      </c>
      <c r="J222" s="6">
        <v>190.42</v>
      </c>
    </row>
    <row r="223" spans="1:10" ht="24">
      <c r="A223" s="1" t="s">
        <v>1378</v>
      </c>
      <c r="C223" s="1" t="s">
        <v>1367</v>
      </c>
      <c r="D223" s="1" t="s">
        <v>1368</v>
      </c>
      <c r="E223" s="2">
        <v>23</v>
      </c>
      <c r="F223" s="3" t="s">
        <v>455</v>
      </c>
      <c r="G223" s="4">
        <v>20492.52</v>
      </c>
      <c r="I223" s="5" t="s">
        <v>1379</v>
      </c>
      <c r="J223" s="6">
        <v>20492.52</v>
      </c>
    </row>
    <row r="224" spans="1:10" ht="24">
      <c r="A224" s="1" t="s">
        <v>1380</v>
      </c>
      <c r="C224" s="1" t="s">
        <v>1367</v>
      </c>
      <c r="D224" s="1" t="s">
        <v>1368</v>
      </c>
      <c r="E224" s="2">
        <v>23</v>
      </c>
      <c r="F224" s="3" t="s">
        <v>455</v>
      </c>
      <c r="G224" s="4">
        <v>2194.24</v>
      </c>
      <c r="J224" s="6">
        <v>2194.24</v>
      </c>
    </row>
    <row r="225" spans="1:10" ht="24">
      <c r="A225" s="1" t="s">
        <v>1381</v>
      </c>
      <c r="C225" s="1" t="s">
        <v>1367</v>
      </c>
      <c r="D225" s="1" t="s">
        <v>1368</v>
      </c>
      <c r="E225" s="2">
        <v>23</v>
      </c>
      <c r="F225" s="3" t="s">
        <v>455</v>
      </c>
      <c r="G225" s="4">
        <v>222.38</v>
      </c>
      <c r="J225" s="6">
        <v>222.38</v>
      </c>
    </row>
    <row r="226" spans="1:10" ht="24">
      <c r="A226" s="1" t="s">
        <v>1382</v>
      </c>
      <c r="C226" s="1" t="s">
        <v>1367</v>
      </c>
      <c r="D226" s="1" t="s">
        <v>1368</v>
      </c>
      <c r="E226" s="2">
        <v>23</v>
      </c>
      <c r="F226" s="3" t="s">
        <v>455</v>
      </c>
      <c r="G226" s="4">
        <v>4297.23</v>
      </c>
      <c r="J226" s="6">
        <v>4297.23</v>
      </c>
    </row>
    <row r="227" spans="1:10" ht="24">
      <c r="A227" s="1" t="s">
        <v>1383</v>
      </c>
      <c r="C227" s="1" t="s">
        <v>1367</v>
      </c>
      <c r="D227" s="1" t="s">
        <v>1368</v>
      </c>
      <c r="E227" s="2">
        <v>23</v>
      </c>
      <c r="F227" s="3" t="s">
        <v>455</v>
      </c>
      <c r="G227" s="4">
        <v>7213.73</v>
      </c>
      <c r="J227" s="6">
        <v>7213.73</v>
      </c>
    </row>
    <row r="228" spans="1:10" ht="24">
      <c r="A228" s="1" t="s">
        <v>1384</v>
      </c>
      <c r="C228" s="1" t="s">
        <v>1367</v>
      </c>
      <c r="D228" s="1" t="s">
        <v>1368</v>
      </c>
      <c r="E228" s="2">
        <v>23</v>
      </c>
      <c r="F228" s="3" t="s">
        <v>455</v>
      </c>
      <c r="G228" s="4">
        <v>8161.52</v>
      </c>
      <c r="J228" s="6">
        <v>8161.52</v>
      </c>
    </row>
    <row r="229" spans="1:10" ht="24">
      <c r="A229" s="1" t="s">
        <v>1385</v>
      </c>
      <c r="C229" s="1" t="s">
        <v>1367</v>
      </c>
      <c r="D229" s="1" t="s">
        <v>1368</v>
      </c>
      <c r="E229" s="2">
        <v>23</v>
      </c>
      <c r="F229" s="3" t="s">
        <v>455</v>
      </c>
      <c r="G229" s="4">
        <v>46.82</v>
      </c>
      <c r="J229" s="6">
        <v>46.82</v>
      </c>
    </row>
    <row r="230" spans="1:10" ht="24">
      <c r="A230" s="1" t="s">
        <v>1386</v>
      </c>
      <c r="C230" s="1" t="s">
        <v>1367</v>
      </c>
      <c r="D230" s="1" t="s">
        <v>1368</v>
      </c>
      <c r="E230" s="2">
        <v>23</v>
      </c>
      <c r="F230" s="3" t="s">
        <v>455</v>
      </c>
      <c r="G230" s="4">
        <v>25.25</v>
      </c>
      <c r="J230" s="6">
        <v>25.25</v>
      </c>
    </row>
    <row r="231" spans="1:10" ht="24">
      <c r="A231" s="1" t="s">
        <v>1387</v>
      </c>
      <c r="C231" s="1" t="s">
        <v>1367</v>
      </c>
      <c r="D231" s="1" t="s">
        <v>1368</v>
      </c>
      <c r="E231" s="2">
        <v>23</v>
      </c>
      <c r="F231" s="3" t="s">
        <v>455</v>
      </c>
      <c r="G231" s="4">
        <v>29.61</v>
      </c>
      <c r="J231" s="6">
        <v>29.61</v>
      </c>
    </row>
    <row r="232" spans="1:10" ht="24">
      <c r="A232" s="1" t="s">
        <v>1388</v>
      </c>
      <c r="C232" s="1" t="s">
        <v>1367</v>
      </c>
      <c r="D232" s="1" t="s">
        <v>1368</v>
      </c>
      <c r="E232" s="2">
        <v>23</v>
      </c>
      <c r="F232" s="3" t="s">
        <v>455</v>
      </c>
      <c r="G232" s="4">
        <v>2594.44</v>
      </c>
      <c r="J232" s="6">
        <v>2594.44</v>
      </c>
    </row>
    <row r="233" spans="1:10" ht="24">
      <c r="A233" s="1" t="s">
        <v>1389</v>
      </c>
      <c r="C233" s="1" t="s">
        <v>1367</v>
      </c>
      <c r="D233" s="1" t="s">
        <v>1368</v>
      </c>
      <c r="E233" s="2">
        <v>23</v>
      </c>
      <c r="F233" s="3" t="s">
        <v>455</v>
      </c>
      <c r="G233" s="4">
        <v>39.86</v>
      </c>
      <c r="J233" s="6">
        <v>39.86</v>
      </c>
    </row>
    <row r="234" spans="1:10" ht="24">
      <c r="A234" s="1" t="s">
        <v>1390</v>
      </c>
      <c r="C234" s="1" t="s">
        <v>1367</v>
      </c>
      <c r="D234" s="1" t="s">
        <v>1368</v>
      </c>
      <c r="E234" s="2">
        <v>23</v>
      </c>
      <c r="F234" s="3" t="s">
        <v>455</v>
      </c>
      <c r="G234" s="4">
        <v>141.11</v>
      </c>
      <c r="J234" s="6">
        <v>141.11</v>
      </c>
    </row>
    <row r="235" spans="1:10" ht="24">
      <c r="A235" s="1" t="s">
        <v>1391</v>
      </c>
      <c r="C235" s="1" t="s">
        <v>1367</v>
      </c>
      <c r="D235" s="1" t="s">
        <v>1368</v>
      </c>
      <c r="E235" s="2">
        <v>23</v>
      </c>
      <c r="F235" s="3" t="s">
        <v>455</v>
      </c>
      <c r="G235" s="4">
        <v>15026.8</v>
      </c>
      <c r="I235" s="5" t="s">
        <v>1392</v>
      </c>
      <c r="J235" s="6">
        <v>15026.8</v>
      </c>
    </row>
    <row r="236" spans="1:10" ht="24">
      <c r="A236" s="1" t="s">
        <v>1393</v>
      </c>
      <c r="C236" s="1" t="s">
        <v>1367</v>
      </c>
      <c r="D236" s="1" t="s">
        <v>1368</v>
      </c>
      <c r="E236" s="2">
        <v>23</v>
      </c>
      <c r="F236" s="3" t="s">
        <v>455</v>
      </c>
      <c r="G236" s="4">
        <v>4930.72</v>
      </c>
      <c r="J236" s="6">
        <v>4930.72</v>
      </c>
    </row>
    <row r="237" spans="1:10" ht="24">
      <c r="A237" s="1" t="s">
        <v>1394</v>
      </c>
      <c r="C237" s="1" t="s">
        <v>1367</v>
      </c>
      <c r="D237" s="1" t="s">
        <v>1368</v>
      </c>
      <c r="E237" s="2">
        <v>23</v>
      </c>
      <c r="F237" s="3" t="s">
        <v>455</v>
      </c>
      <c r="G237" s="4">
        <v>187.16</v>
      </c>
      <c r="J237" s="6">
        <v>187.16</v>
      </c>
    </row>
    <row r="238" spans="1:10" ht="24">
      <c r="A238" s="1" t="s">
        <v>1395</v>
      </c>
      <c r="C238" s="1" t="s">
        <v>1367</v>
      </c>
      <c r="D238" s="1" t="s">
        <v>1396</v>
      </c>
      <c r="E238" s="2">
        <v>23</v>
      </c>
      <c r="F238" s="3" t="s">
        <v>455</v>
      </c>
      <c r="G238" s="4">
        <v>29000</v>
      </c>
      <c r="J238" s="6" t="s">
        <v>1397</v>
      </c>
    </row>
    <row r="239" spans="1:11" ht="24">
      <c r="A239" s="1" t="s">
        <v>1306</v>
      </c>
      <c r="C239" s="1" t="s">
        <v>1307</v>
      </c>
      <c r="D239" s="1" t="s">
        <v>1308</v>
      </c>
      <c r="E239" s="2">
        <v>8</v>
      </c>
      <c r="F239" s="3" t="s">
        <v>1303</v>
      </c>
      <c r="G239" s="4">
        <v>700.28</v>
      </c>
      <c r="H239" s="5">
        <v>700.28</v>
      </c>
      <c r="K239" s="7">
        <v>700.28</v>
      </c>
    </row>
    <row r="240" spans="1:11" ht="24">
      <c r="A240" s="1" t="s">
        <v>1309</v>
      </c>
      <c r="C240" s="1" t="s">
        <v>1307</v>
      </c>
      <c r="D240" s="1" t="s">
        <v>1310</v>
      </c>
      <c r="E240" s="2">
        <v>23</v>
      </c>
      <c r="F240" s="3" t="s">
        <v>455</v>
      </c>
      <c r="G240" s="4">
        <v>118.85</v>
      </c>
      <c r="H240" s="5">
        <v>112.7</v>
      </c>
      <c r="K240" s="7">
        <v>112.7</v>
      </c>
    </row>
    <row r="241" spans="1:11" ht="24">
      <c r="A241" s="1" t="s">
        <v>1311</v>
      </c>
      <c r="C241" s="1" t="s">
        <v>1307</v>
      </c>
      <c r="D241" s="1" t="s">
        <v>1312</v>
      </c>
      <c r="E241" s="2">
        <v>23</v>
      </c>
      <c r="F241" s="3" t="s">
        <v>455</v>
      </c>
      <c r="G241" s="4">
        <v>625</v>
      </c>
      <c r="H241" s="5">
        <v>750</v>
      </c>
      <c r="K241" s="7">
        <v>0</v>
      </c>
    </row>
    <row r="242" spans="1:11" ht="24">
      <c r="A242" s="1" t="s">
        <v>1313</v>
      </c>
      <c r="C242" s="1" t="s">
        <v>1307</v>
      </c>
      <c r="D242" s="1" t="s">
        <v>1312</v>
      </c>
      <c r="E242" s="2">
        <v>23</v>
      </c>
      <c r="F242" s="3" t="s">
        <v>455</v>
      </c>
      <c r="G242" s="4">
        <v>625</v>
      </c>
      <c r="H242" s="5">
        <v>750</v>
      </c>
      <c r="K242" s="7">
        <v>0</v>
      </c>
    </row>
    <row r="243" spans="1:256" s="83" customFormat="1" ht="24">
      <c r="A243" s="1" t="s">
        <v>1314</v>
      </c>
      <c r="B243" s="1"/>
      <c r="C243" s="1" t="s">
        <v>1307</v>
      </c>
      <c r="D243" s="1" t="s">
        <v>1312</v>
      </c>
      <c r="E243" s="2">
        <v>23</v>
      </c>
      <c r="F243" s="3" t="s">
        <v>455</v>
      </c>
      <c r="G243" s="4">
        <v>625</v>
      </c>
      <c r="H243" s="5">
        <v>750</v>
      </c>
      <c r="I243" s="5"/>
      <c r="J243" s="6"/>
      <c r="K243" s="7">
        <v>0</v>
      </c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  <c r="AT243" s="7"/>
      <c r="AU243" s="7"/>
      <c r="AV243" s="7"/>
      <c r="AW243" s="7"/>
      <c r="AX243" s="7"/>
      <c r="AY243" s="7"/>
      <c r="AZ243" s="7"/>
      <c r="BA243" s="7"/>
      <c r="BB243" s="7"/>
      <c r="BC243" s="7"/>
      <c r="BD243" s="7"/>
      <c r="BE243" s="7"/>
      <c r="BF243" s="7"/>
      <c r="BG243" s="7"/>
      <c r="BH243" s="7"/>
      <c r="BI243" s="7"/>
      <c r="BJ243" s="7"/>
      <c r="BK243" s="7"/>
      <c r="BL243" s="7"/>
      <c r="BM243" s="7"/>
      <c r="BN243" s="7"/>
      <c r="BO243" s="7"/>
      <c r="BP243" s="7"/>
      <c r="BQ243" s="7"/>
      <c r="BR243" s="7"/>
      <c r="BS243" s="7"/>
      <c r="BT243" s="7"/>
      <c r="BU243" s="7"/>
      <c r="BV243" s="7"/>
      <c r="BW243" s="7"/>
      <c r="BX243" s="7"/>
      <c r="BY243" s="7"/>
      <c r="BZ243" s="7"/>
      <c r="CA243" s="7"/>
      <c r="CB243" s="7"/>
      <c r="CC243" s="7"/>
      <c r="CD243" s="7"/>
      <c r="CE243" s="7"/>
      <c r="CF243" s="7"/>
      <c r="CG243" s="7"/>
      <c r="CH243" s="7"/>
      <c r="CI243" s="7"/>
      <c r="CJ243" s="7"/>
      <c r="CK243" s="7"/>
      <c r="CL243" s="7"/>
      <c r="CM243" s="7"/>
      <c r="CN243" s="7"/>
      <c r="CO243" s="7"/>
      <c r="CP243" s="7"/>
      <c r="CQ243" s="7"/>
      <c r="CR243" s="7"/>
      <c r="CS243" s="7"/>
      <c r="CT243" s="7"/>
      <c r="CU243" s="7"/>
      <c r="CV243" s="7"/>
      <c r="CW243" s="7"/>
      <c r="CX243" s="7"/>
      <c r="CY243" s="7"/>
      <c r="CZ243" s="7"/>
      <c r="DA243" s="7"/>
      <c r="DB243" s="7"/>
      <c r="DC243" s="7"/>
      <c r="DD243" s="7"/>
      <c r="DE243" s="7"/>
      <c r="DF243" s="7"/>
      <c r="DG243" s="7"/>
      <c r="DH243" s="7"/>
      <c r="DI243" s="7"/>
      <c r="DJ243" s="7"/>
      <c r="DK243" s="7"/>
      <c r="DL243" s="7"/>
      <c r="DM243" s="7"/>
      <c r="DN243" s="7"/>
      <c r="DO243" s="7"/>
      <c r="DP243" s="7"/>
      <c r="DQ243" s="7"/>
      <c r="DR243" s="7"/>
      <c r="DS243" s="7"/>
      <c r="DT243" s="7"/>
      <c r="DU243" s="7"/>
      <c r="DV243" s="7"/>
      <c r="DW243" s="7"/>
      <c r="DX243" s="7"/>
      <c r="DY243" s="7"/>
      <c r="DZ243" s="7"/>
      <c r="EA243" s="7"/>
      <c r="EB243" s="7"/>
      <c r="EC243" s="7"/>
      <c r="ED243" s="7"/>
      <c r="EE243" s="7"/>
      <c r="EF243" s="7"/>
      <c r="EG243" s="7"/>
      <c r="EH243" s="7"/>
      <c r="EI243" s="7"/>
      <c r="EJ243" s="7"/>
      <c r="EK243" s="7"/>
      <c r="EL243" s="7"/>
      <c r="EM243" s="7"/>
      <c r="EN243" s="7"/>
      <c r="EO243" s="7"/>
      <c r="EP243" s="7"/>
      <c r="EQ243" s="7"/>
      <c r="ER243" s="7"/>
      <c r="ES243" s="7"/>
      <c r="ET243" s="7"/>
      <c r="EU243" s="7"/>
      <c r="EV243" s="7"/>
      <c r="EW243" s="7"/>
      <c r="EX243" s="7"/>
      <c r="EY243" s="7"/>
      <c r="EZ243" s="7"/>
      <c r="FA243" s="7"/>
      <c r="FB243" s="7"/>
      <c r="FC243" s="7"/>
      <c r="FD243" s="7"/>
      <c r="FE243" s="7"/>
      <c r="FF243" s="7"/>
      <c r="FG243" s="7"/>
      <c r="FH243" s="7"/>
      <c r="FI243" s="7"/>
      <c r="FJ243" s="7"/>
      <c r="FK243" s="7"/>
      <c r="FL243" s="7"/>
      <c r="FM243" s="7"/>
      <c r="FN243" s="7"/>
      <c r="FO243" s="7"/>
      <c r="FP243" s="7"/>
      <c r="FQ243" s="7"/>
      <c r="FR243" s="7"/>
      <c r="FS243" s="7"/>
      <c r="FT243" s="7"/>
      <c r="FU243" s="7"/>
      <c r="FV243" s="7"/>
      <c r="FW243" s="7"/>
      <c r="FX243" s="7"/>
      <c r="FY243" s="7"/>
      <c r="FZ243" s="7"/>
      <c r="GA243" s="7"/>
      <c r="GB243" s="7"/>
      <c r="GC243" s="7"/>
      <c r="GD243" s="7"/>
      <c r="GE243" s="7"/>
      <c r="GF243" s="7"/>
      <c r="GG243" s="7"/>
      <c r="GH243" s="7"/>
      <c r="GI243" s="7"/>
      <c r="GJ243" s="7"/>
      <c r="GK243" s="7"/>
      <c r="GL243" s="7"/>
      <c r="GM243" s="7"/>
      <c r="GN243" s="7"/>
      <c r="GO243" s="7"/>
      <c r="GP243" s="7"/>
      <c r="GQ243" s="7"/>
      <c r="GR243" s="7"/>
      <c r="GS243" s="7"/>
      <c r="GT243" s="7"/>
      <c r="GU243" s="7"/>
      <c r="GV243" s="7"/>
      <c r="GW243" s="7"/>
      <c r="GX243" s="7"/>
      <c r="GY243" s="7"/>
      <c r="GZ243" s="7"/>
      <c r="HA243" s="7"/>
      <c r="HB243" s="7"/>
      <c r="HC243" s="7"/>
      <c r="HD243" s="7"/>
      <c r="HE243" s="7"/>
      <c r="HF243" s="7"/>
      <c r="HG243" s="7"/>
      <c r="HH243" s="7"/>
      <c r="HI243" s="7"/>
      <c r="HJ243" s="7"/>
      <c r="HK243" s="7"/>
      <c r="HL243" s="7"/>
      <c r="HM243" s="7"/>
      <c r="HN243" s="7"/>
      <c r="HO243" s="7"/>
      <c r="HP243" s="7"/>
      <c r="HQ243" s="7"/>
      <c r="HR243" s="7"/>
      <c r="HS243" s="7"/>
      <c r="HT243" s="7"/>
      <c r="HU243" s="7"/>
      <c r="HV243" s="7"/>
      <c r="HW243" s="7"/>
      <c r="HX243" s="7"/>
      <c r="HY243" s="7"/>
      <c r="HZ243" s="7"/>
      <c r="IA243" s="7"/>
      <c r="IB243" s="7"/>
      <c r="IC243" s="7"/>
      <c r="ID243" s="7"/>
      <c r="IE243" s="7"/>
      <c r="IF243" s="7"/>
      <c r="IG243" s="7"/>
      <c r="IH243" s="7"/>
      <c r="II243" s="7"/>
      <c r="IJ243" s="7"/>
      <c r="IK243" s="7"/>
      <c r="IL243" s="7"/>
      <c r="IM243" s="7"/>
      <c r="IN243" s="7"/>
      <c r="IO243" s="7"/>
      <c r="IP243" s="7"/>
      <c r="IQ243" s="7"/>
      <c r="IR243" s="7"/>
      <c r="IS243" s="7"/>
      <c r="IT243" s="7"/>
      <c r="IU243" s="7"/>
      <c r="IV243" s="7"/>
    </row>
    <row r="244" spans="1:256" s="83" customFormat="1" ht="24">
      <c r="A244" s="1" t="s">
        <v>1315</v>
      </c>
      <c r="B244" s="1"/>
      <c r="C244" s="1" t="s">
        <v>1307</v>
      </c>
      <c r="D244" s="1" t="s">
        <v>1312</v>
      </c>
      <c r="E244" s="2">
        <v>23</v>
      </c>
      <c r="F244" s="3" t="s">
        <v>455</v>
      </c>
      <c r="G244" s="4">
        <v>400</v>
      </c>
      <c r="H244" s="5">
        <v>500</v>
      </c>
      <c r="I244" s="5"/>
      <c r="J244" s="6"/>
      <c r="K244" s="7">
        <v>400</v>
      </c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7"/>
      <c r="AU244" s="7"/>
      <c r="AV244" s="7"/>
      <c r="AW244" s="7"/>
      <c r="AX244" s="7"/>
      <c r="AY244" s="7"/>
      <c r="AZ244" s="7"/>
      <c r="BA244" s="7"/>
      <c r="BB244" s="7"/>
      <c r="BC244" s="7"/>
      <c r="BD244" s="7"/>
      <c r="BE244" s="7"/>
      <c r="BF244" s="7"/>
      <c r="BG244" s="7"/>
      <c r="BH244" s="7"/>
      <c r="BI244" s="7"/>
      <c r="BJ244" s="7"/>
      <c r="BK244" s="7"/>
      <c r="BL244" s="7"/>
      <c r="BM244" s="7"/>
      <c r="BN244" s="7"/>
      <c r="BO244" s="7"/>
      <c r="BP244" s="7"/>
      <c r="BQ244" s="7"/>
      <c r="BR244" s="7"/>
      <c r="BS244" s="7"/>
      <c r="BT244" s="7"/>
      <c r="BU244" s="7"/>
      <c r="BV244" s="7"/>
      <c r="BW244" s="7"/>
      <c r="BX244" s="7"/>
      <c r="BY244" s="7"/>
      <c r="BZ244" s="7"/>
      <c r="CA244" s="7"/>
      <c r="CB244" s="7"/>
      <c r="CC244" s="7"/>
      <c r="CD244" s="7"/>
      <c r="CE244" s="7"/>
      <c r="CF244" s="7"/>
      <c r="CG244" s="7"/>
      <c r="CH244" s="7"/>
      <c r="CI244" s="7"/>
      <c r="CJ244" s="7"/>
      <c r="CK244" s="7"/>
      <c r="CL244" s="7"/>
      <c r="CM244" s="7"/>
      <c r="CN244" s="7"/>
      <c r="CO244" s="7"/>
      <c r="CP244" s="7"/>
      <c r="CQ244" s="7"/>
      <c r="CR244" s="7"/>
      <c r="CS244" s="7"/>
      <c r="CT244" s="7"/>
      <c r="CU244" s="7"/>
      <c r="CV244" s="7"/>
      <c r="CW244" s="7"/>
      <c r="CX244" s="7"/>
      <c r="CY244" s="7"/>
      <c r="CZ244" s="7"/>
      <c r="DA244" s="7"/>
      <c r="DB244" s="7"/>
      <c r="DC244" s="7"/>
      <c r="DD244" s="7"/>
      <c r="DE244" s="7"/>
      <c r="DF244" s="7"/>
      <c r="DG244" s="7"/>
      <c r="DH244" s="7"/>
      <c r="DI244" s="7"/>
      <c r="DJ244" s="7"/>
      <c r="DK244" s="7"/>
      <c r="DL244" s="7"/>
      <c r="DM244" s="7"/>
      <c r="DN244" s="7"/>
      <c r="DO244" s="7"/>
      <c r="DP244" s="7"/>
      <c r="DQ244" s="7"/>
      <c r="DR244" s="7"/>
      <c r="DS244" s="7"/>
      <c r="DT244" s="7"/>
      <c r="DU244" s="7"/>
      <c r="DV244" s="7"/>
      <c r="DW244" s="7"/>
      <c r="DX244" s="7"/>
      <c r="DY244" s="7"/>
      <c r="DZ244" s="7"/>
      <c r="EA244" s="7"/>
      <c r="EB244" s="7"/>
      <c r="EC244" s="7"/>
      <c r="ED244" s="7"/>
      <c r="EE244" s="7"/>
      <c r="EF244" s="7"/>
      <c r="EG244" s="7"/>
      <c r="EH244" s="7"/>
      <c r="EI244" s="7"/>
      <c r="EJ244" s="7"/>
      <c r="EK244" s="7"/>
      <c r="EL244" s="7"/>
      <c r="EM244" s="7"/>
      <c r="EN244" s="7"/>
      <c r="EO244" s="7"/>
      <c r="EP244" s="7"/>
      <c r="EQ244" s="7"/>
      <c r="ER244" s="7"/>
      <c r="ES244" s="7"/>
      <c r="ET244" s="7"/>
      <c r="EU244" s="7"/>
      <c r="EV244" s="7"/>
      <c r="EW244" s="7"/>
      <c r="EX244" s="7"/>
      <c r="EY244" s="7"/>
      <c r="EZ244" s="7"/>
      <c r="FA244" s="7"/>
      <c r="FB244" s="7"/>
      <c r="FC244" s="7"/>
      <c r="FD244" s="7"/>
      <c r="FE244" s="7"/>
      <c r="FF244" s="7"/>
      <c r="FG244" s="7"/>
      <c r="FH244" s="7"/>
      <c r="FI244" s="7"/>
      <c r="FJ244" s="7"/>
      <c r="FK244" s="7"/>
      <c r="FL244" s="7"/>
      <c r="FM244" s="7"/>
      <c r="FN244" s="7"/>
      <c r="FO244" s="7"/>
      <c r="FP244" s="7"/>
      <c r="FQ244" s="7"/>
      <c r="FR244" s="7"/>
      <c r="FS244" s="7"/>
      <c r="FT244" s="7"/>
      <c r="FU244" s="7"/>
      <c r="FV244" s="7"/>
      <c r="FW244" s="7"/>
      <c r="FX244" s="7"/>
      <c r="FY244" s="7"/>
      <c r="FZ244" s="7"/>
      <c r="GA244" s="7"/>
      <c r="GB244" s="7"/>
      <c r="GC244" s="7"/>
      <c r="GD244" s="7"/>
      <c r="GE244" s="7"/>
      <c r="GF244" s="7"/>
      <c r="GG244" s="7"/>
      <c r="GH244" s="7"/>
      <c r="GI244" s="7"/>
      <c r="GJ244" s="7"/>
      <c r="GK244" s="7"/>
      <c r="GL244" s="7"/>
      <c r="GM244" s="7"/>
      <c r="GN244" s="7"/>
      <c r="GO244" s="7"/>
      <c r="GP244" s="7"/>
      <c r="GQ244" s="7"/>
      <c r="GR244" s="7"/>
      <c r="GS244" s="7"/>
      <c r="GT244" s="7"/>
      <c r="GU244" s="7"/>
      <c r="GV244" s="7"/>
      <c r="GW244" s="7"/>
      <c r="GX244" s="7"/>
      <c r="GY244" s="7"/>
      <c r="GZ244" s="7"/>
      <c r="HA244" s="7"/>
      <c r="HB244" s="7"/>
      <c r="HC244" s="7"/>
      <c r="HD244" s="7"/>
      <c r="HE244" s="7"/>
      <c r="HF244" s="7"/>
      <c r="HG244" s="7"/>
      <c r="HH244" s="7"/>
      <c r="HI244" s="7"/>
      <c r="HJ244" s="7"/>
      <c r="HK244" s="7"/>
      <c r="HL244" s="7"/>
      <c r="HM244" s="7"/>
      <c r="HN244" s="7"/>
      <c r="HO244" s="7"/>
      <c r="HP244" s="7"/>
      <c r="HQ244" s="7"/>
      <c r="HR244" s="7"/>
      <c r="HS244" s="7"/>
      <c r="HT244" s="7"/>
      <c r="HU244" s="7"/>
      <c r="HV244" s="7"/>
      <c r="HW244" s="7"/>
      <c r="HX244" s="7"/>
      <c r="HY244" s="7"/>
      <c r="HZ244" s="7"/>
      <c r="IA244" s="7"/>
      <c r="IB244" s="7"/>
      <c r="IC244" s="7"/>
      <c r="ID244" s="7"/>
      <c r="IE244" s="7"/>
      <c r="IF244" s="7"/>
      <c r="IG244" s="7"/>
      <c r="IH244" s="7"/>
      <c r="II244" s="7"/>
      <c r="IJ244" s="7"/>
      <c r="IK244" s="7"/>
      <c r="IL244" s="7"/>
      <c r="IM244" s="7"/>
      <c r="IN244" s="7"/>
      <c r="IO244" s="7"/>
      <c r="IP244" s="7"/>
      <c r="IQ244" s="7"/>
      <c r="IR244" s="7"/>
      <c r="IS244" s="7"/>
      <c r="IT244" s="7"/>
      <c r="IU244" s="7"/>
      <c r="IV244" s="7"/>
    </row>
    <row r="245" spans="1:11" ht="24">
      <c r="A245" s="1" t="s">
        <v>1316</v>
      </c>
      <c r="C245" s="1" t="s">
        <v>1307</v>
      </c>
      <c r="D245" s="1" t="s">
        <v>1312</v>
      </c>
      <c r="E245" s="2">
        <v>23</v>
      </c>
      <c r="F245" s="3" t="s">
        <v>455</v>
      </c>
      <c r="G245" s="4">
        <v>1041</v>
      </c>
      <c r="H245" s="5">
        <v>1250</v>
      </c>
      <c r="K245" s="7">
        <v>0</v>
      </c>
    </row>
    <row r="246" spans="1:11" ht="24">
      <c r="A246" s="1" t="s">
        <v>1317</v>
      </c>
      <c r="C246" s="1" t="s">
        <v>1307</v>
      </c>
      <c r="D246" s="1" t="s">
        <v>1312</v>
      </c>
      <c r="E246" s="2">
        <v>23</v>
      </c>
      <c r="F246" s="3" t="s">
        <v>455</v>
      </c>
      <c r="G246" s="4">
        <v>2500</v>
      </c>
      <c r="H246" s="5">
        <v>2500</v>
      </c>
      <c r="K246" s="7">
        <v>2500</v>
      </c>
    </row>
    <row r="247" spans="1:11" ht="24">
      <c r="A247" s="1" t="s">
        <v>1318</v>
      </c>
      <c r="C247" s="1" t="s">
        <v>1307</v>
      </c>
      <c r="D247" s="1" t="s">
        <v>1319</v>
      </c>
      <c r="E247" s="2">
        <v>23</v>
      </c>
      <c r="F247" s="3" t="s">
        <v>455</v>
      </c>
      <c r="G247" s="4">
        <v>3500</v>
      </c>
      <c r="H247" s="5">
        <v>3500</v>
      </c>
      <c r="K247" s="7">
        <v>3500</v>
      </c>
    </row>
    <row r="248" spans="1:11" ht="24">
      <c r="A248" s="1" t="s">
        <v>1320</v>
      </c>
      <c r="C248" s="1" t="s">
        <v>1307</v>
      </c>
      <c r="D248" s="1" t="s">
        <v>1321</v>
      </c>
      <c r="E248" s="2">
        <v>23</v>
      </c>
      <c r="F248" s="3" t="s">
        <v>455</v>
      </c>
      <c r="G248" s="4">
        <v>1671</v>
      </c>
      <c r="H248" s="5">
        <v>1671</v>
      </c>
      <c r="K248" s="7">
        <v>1671</v>
      </c>
    </row>
    <row r="249" spans="1:11" ht="24">
      <c r="A249" s="1" t="s">
        <v>1322</v>
      </c>
      <c r="C249" s="1" t="s">
        <v>1307</v>
      </c>
      <c r="D249" s="1" t="s">
        <v>1321</v>
      </c>
      <c r="E249" s="2">
        <v>23</v>
      </c>
      <c r="F249" s="3" t="s">
        <v>455</v>
      </c>
      <c r="G249" s="4">
        <v>585</v>
      </c>
      <c r="H249" s="5">
        <v>585</v>
      </c>
      <c r="K249" s="7">
        <v>585</v>
      </c>
    </row>
    <row r="250" spans="1:11" ht="24">
      <c r="A250" s="1" t="s">
        <v>1323</v>
      </c>
      <c r="C250" s="1" t="s">
        <v>1307</v>
      </c>
      <c r="D250" s="1" t="s">
        <v>1321</v>
      </c>
      <c r="E250" s="2">
        <v>23</v>
      </c>
      <c r="F250" s="3" t="s">
        <v>455</v>
      </c>
      <c r="G250" s="4">
        <v>1467</v>
      </c>
      <c r="H250" s="5">
        <v>1467</v>
      </c>
      <c r="K250" s="7">
        <v>1467</v>
      </c>
    </row>
    <row r="251" spans="1:11" ht="24">
      <c r="A251" s="1" t="s">
        <v>1324</v>
      </c>
      <c r="C251" s="1" t="s">
        <v>1307</v>
      </c>
      <c r="D251" s="1" t="s">
        <v>1321</v>
      </c>
      <c r="E251" s="2">
        <v>23</v>
      </c>
      <c r="F251" s="3" t="s">
        <v>455</v>
      </c>
      <c r="G251" s="4">
        <v>693</v>
      </c>
      <c r="H251" s="5">
        <v>693</v>
      </c>
      <c r="K251" s="7">
        <v>693</v>
      </c>
    </row>
    <row r="252" spans="1:11" ht="24">
      <c r="A252" s="1" t="s">
        <v>1325</v>
      </c>
      <c r="C252" s="1" t="s">
        <v>1307</v>
      </c>
      <c r="D252" s="1" t="s">
        <v>1321</v>
      </c>
      <c r="E252" s="2">
        <v>23</v>
      </c>
      <c r="F252" s="3" t="s">
        <v>455</v>
      </c>
      <c r="G252" s="4">
        <v>584</v>
      </c>
      <c r="H252" s="5">
        <v>584</v>
      </c>
      <c r="K252" s="7">
        <v>584</v>
      </c>
    </row>
    <row r="253" spans="1:11" ht="24">
      <c r="A253" s="1" t="s">
        <v>1326</v>
      </c>
      <c r="C253" s="1" t="s">
        <v>1307</v>
      </c>
      <c r="D253" s="1" t="s">
        <v>1327</v>
      </c>
      <c r="E253" s="2">
        <v>8</v>
      </c>
      <c r="F253" s="3" t="s">
        <v>1303</v>
      </c>
      <c r="G253" s="4">
        <v>872.29</v>
      </c>
      <c r="H253" s="5">
        <v>872.29</v>
      </c>
      <c r="K253" s="7">
        <v>872.29</v>
      </c>
    </row>
    <row r="254" spans="1:11" ht="24">
      <c r="A254" s="1" t="s">
        <v>1328</v>
      </c>
      <c r="C254" s="1" t="s">
        <v>1307</v>
      </c>
      <c r="D254" s="1" t="s">
        <v>1327</v>
      </c>
      <c r="E254" s="2">
        <v>23</v>
      </c>
      <c r="F254" s="3" t="s">
        <v>455</v>
      </c>
      <c r="G254" s="4">
        <v>312.62</v>
      </c>
      <c r="H254" s="5">
        <v>312.62</v>
      </c>
      <c r="K254" s="7">
        <v>312.62</v>
      </c>
    </row>
    <row r="255" spans="1:11" ht="24">
      <c r="A255" s="1" t="s">
        <v>1329</v>
      </c>
      <c r="C255" s="1" t="s">
        <v>1307</v>
      </c>
      <c r="D255" s="1" t="s">
        <v>1330</v>
      </c>
      <c r="E255" s="2">
        <v>8</v>
      </c>
      <c r="F255" s="3" t="s">
        <v>1303</v>
      </c>
      <c r="G255" s="4">
        <v>420</v>
      </c>
      <c r="H255" s="5">
        <v>420</v>
      </c>
      <c r="K255" s="7">
        <v>420</v>
      </c>
    </row>
    <row r="256" spans="1:11" ht="24">
      <c r="A256" s="1" t="s">
        <v>1331</v>
      </c>
      <c r="C256" s="1" t="s">
        <v>1307</v>
      </c>
      <c r="D256" s="1" t="s">
        <v>1332</v>
      </c>
      <c r="E256" s="2">
        <v>23</v>
      </c>
      <c r="F256" s="3" t="s">
        <v>455</v>
      </c>
      <c r="G256" s="4">
        <v>300</v>
      </c>
      <c r="H256" s="5">
        <v>300</v>
      </c>
      <c r="K256" s="7">
        <v>300</v>
      </c>
    </row>
    <row r="257" spans="1:11" ht="24">
      <c r="A257" s="1" t="s">
        <v>1333</v>
      </c>
      <c r="C257" s="1" t="s">
        <v>1307</v>
      </c>
      <c r="D257" s="1" t="s">
        <v>1332</v>
      </c>
      <c r="E257" s="2">
        <v>23</v>
      </c>
      <c r="F257" s="3" t="s">
        <v>455</v>
      </c>
      <c r="G257" s="4">
        <v>245.9</v>
      </c>
      <c r="H257" s="5">
        <v>245.9</v>
      </c>
      <c r="K257" s="7">
        <v>245.9</v>
      </c>
    </row>
    <row r="258" spans="1:11" ht="24">
      <c r="A258" s="1" t="s">
        <v>1334</v>
      </c>
      <c r="C258" s="1" t="s">
        <v>1307</v>
      </c>
      <c r="D258" s="1" t="s">
        <v>1332</v>
      </c>
      <c r="E258" s="2">
        <v>23</v>
      </c>
      <c r="F258" s="3" t="s">
        <v>455</v>
      </c>
      <c r="G258" s="4">
        <v>245.9</v>
      </c>
      <c r="H258" s="5">
        <v>300</v>
      </c>
      <c r="K258" s="7">
        <v>300</v>
      </c>
    </row>
    <row r="259" spans="1:11" ht="24">
      <c r="A259" s="1" t="s">
        <v>1335</v>
      </c>
      <c r="C259" s="1" t="s">
        <v>1307</v>
      </c>
      <c r="D259" s="1" t="s">
        <v>1332</v>
      </c>
      <c r="E259" s="2">
        <v>23</v>
      </c>
      <c r="F259" s="3" t="s">
        <v>455</v>
      </c>
      <c r="G259" s="4">
        <v>245.9</v>
      </c>
      <c r="H259" s="5">
        <v>245.9</v>
      </c>
      <c r="K259" s="7">
        <v>245.9</v>
      </c>
    </row>
    <row r="260" spans="1:11" ht="24">
      <c r="A260" s="1" t="s">
        <v>1336</v>
      </c>
      <c r="C260" s="1" t="s">
        <v>1307</v>
      </c>
      <c r="D260" s="1" t="s">
        <v>1332</v>
      </c>
      <c r="E260" s="2">
        <v>23</v>
      </c>
      <c r="F260" s="3" t="s">
        <v>455</v>
      </c>
      <c r="G260" s="4">
        <v>750</v>
      </c>
      <c r="H260" s="5">
        <v>750</v>
      </c>
      <c r="K260" s="7">
        <v>750</v>
      </c>
    </row>
    <row r="261" spans="1:11" ht="24">
      <c r="A261" s="1" t="s">
        <v>1337</v>
      </c>
      <c r="C261" s="1" t="s">
        <v>1307</v>
      </c>
      <c r="D261" s="1" t="s">
        <v>1332</v>
      </c>
      <c r="E261" s="2">
        <v>23</v>
      </c>
      <c r="F261" s="3" t="s">
        <v>455</v>
      </c>
      <c r="G261" s="4">
        <v>491.8</v>
      </c>
      <c r="H261" s="5">
        <v>491.8</v>
      </c>
      <c r="I261" s="5" t="s">
        <v>1338</v>
      </c>
      <c r="K261" s="7" t="s">
        <v>1339</v>
      </c>
    </row>
    <row r="262" spans="1:11" ht="24">
      <c r="A262" s="1" t="s">
        <v>1340</v>
      </c>
      <c r="C262" s="1" t="s">
        <v>1307</v>
      </c>
      <c r="D262" s="1" t="s">
        <v>1332</v>
      </c>
      <c r="E262" s="2">
        <v>23</v>
      </c>
      <c r="F262" s="3" t="s">
        <v>455</v>
      </c>
      <c r="G262" s="4">
        <v>700</v>
      </c>
      <c r="H262" s="5">
        <v>700</v>
      </c>
      <c r="K262" s="7">
        <v>700</v>
      </c>
    </row>
    <row r="263" spans="1:11" ht="24">
      <c r="A263" s="1" t="s">
        <v>1341</v>
      </c>
      <c r="C263" s="1" t="s">
        <v>1307</v>
      </c>
      <c r="D263" s="1" t="s">
        <v>1342</v>
      </c>
      <c r="E263" s="2">
        <v>8</v>
      </c>
      <c r="F263" s="3" t="s">
        <v>1303</v>
      </c>
      <c r="G263" s="4">
        <v>1093.69</v>
      </c>
      <c r="H263" s="5">
        <v>1093.69</v>
      </c>
      <c r="K263" s="7">
        <v>1093.69</v>
      </c>
    </row>
    <row r="264" spans="1:11" ht="24">
      <c r="A264" s="1" t="s">
        <v>1343</v>
      </c>
      <c r="C264" s="1" t="s">
        <v>1307</v>
      </c>
      <c r="D264" s="1" t="s">
        <v>1332</v>
      </c>
      <c r="E264" s="2">
        <v>23</v>
      </c>
      <c r="F264" s="3" t="s">
        <v>455</v>
      </c>
      <c r="G264" s="4">
        <v>327.87</v>
      </c>
      <c r="H264" s="5">
        <v>327.87</v>
      </c>
      <c r="K264" s="7">
        <v>327.87</v>
      </c>
    </row>
    <row r="265" spans="1:11" ht="24">
      <c r="A265" s="1" t="s">
        <v>1344</v>
      </c>
      <c r="C265" s="1" t="s">
        <v>1307</v>
      </c>
      <c r="D265" s="1" t="s">
        <v>1345</v>
      </c>
      <c r="E265" s="2">
        <v>23</v>
      </c>
      <c r="F265" s="3" t="s">
        <v>455</v>
      </c>
      <c r="G265" s="4">
        <v>153.28</v>
      </c>
      <c r="H265" s="5">
        <v>153.28</v>
      </c>
      <c r="K265" s="7">
        <v>0</v>
      </c>
    </row>
    <row r="266" spans="1:11" ht="30.75" customHeight="1">
      <c r="A266" s="1" t="s">
        <v>1346</v>
      </c>
      <c r="C266" s="1" t="s">
        <v>1307</v>
      </c>
      <c r="D266" s="1" t="s">
        <v>1347</v>
      </c>
      <c r="E266" s="2">
        <v>8</v>
      </c>
      <c r="F266" s="3" t="s">
        <v>1303</v>
      </c>
      <c r="G266" s="4">
        <v>502.01</v>
      </c>
      <c r="H266" s="5">
        <v>502.01</v>
      </c>
      <c r="K266" s="7">
        <v>502.01</v>
      </c>
    </row>
    <row r="267" spans="1:11" ht="24">
      <c r="A267" s="1" t="s">
        <v>1348</v>
      </c>
      <c r="C267" s="1" t="s">
        <v>1307</v>
      </c>
      <c r="D267" s="1" t="s">
        <v>1349</v>
      </c>
      <c r="E267" s="2">
        <v>23</v>
      </c>
      <c r="F267" s="3" t="s">
        <v>455</v>
      </c>
      <c r="G267" s="4">
        <v>163.99</v>
      </c>
      <c r="H267" s="5">
        <v>163.93</v>
      </c>
      <c r="K267" s="7">
        <v>163.93</v>
      </c>
    </row>
    <row r="268" spans="1:11" ht="24">
      <c r="A268" s="1" t="s">
        <v>1350</v>
      </c>
      <c r="C268" s="1" t="s">
        <v>1307</v>
      </c>
      <c r="D268" s="1" t="s">
        <v>1347</v>
      </c>
      <c r="E268" s="2">
        <v>23</v>
      </c>
      <c r="F268" s="3" t="s">
        <v>455</v>
      </c>
      <c r="G268" s="4">
        <v>122.95</v>
      </c>
      <c r="H268" s="5">
        <v>122.95</v>
      </c>
      <c r="K268" s="7">
        <v>122.95</v>
      </c>
    </row>
    <row r="269" spans="1:11" ht="24">
      <c r="A269" s="1" t="s">
        <v>1351</v>
      </c>
      <c r="C269" s="1" t="s">
        <v>1307</v>
      </c>
      <c r="D269" s="1" t="s">
        <v>1352</v>
      </c>
      <c r="E269" s="2">
        <v>23</v>
      </c>
      <c r="F269" s="3" t="s">
        <v>455</v>
      </c>
      <c r="G269" s="4">
        <v>349.42</v>
      </c>
      <c r="H269" s="5">
        <v>350</v>
      </c>
      <c r="K269" s="7">
        <v>349.42</v>
      </c>
    </row>
    <row r="270" spans="1:11" ht="24">
      <c r="A270" s="1" t="s">
        <v>1353</v>
      </c>
      <c r="C270" s="1" t="s">
        <v>1307</v>
      </c>
      <c r="D270" s="1" t="s">
        <v>1354</v>
      </c>
      <c r="E270" s="2">
        <v>23</v>
      </c>
      <c r="F270" s="3" t="s">
        <v>455</v>
      </c>
      <c r="G270" s="4">
        <v>400</v>
      </c>
      <c r="H270" s="5">
        <v>400</v>
      </c>
      <c r="K270" s="7">
        <v>400</v>
      </c>
    </row>
    <row r="271" spans="1:11" ht="24">
      <c r="A271" s="1" t="s">
        <v>1355</v>
      </c>
      <c r="C271" s="1" t="s">
        <v>1307</v>
      </c>
      <c r="D271" s="1" t="s">
        <v>1356</v>
      </c>
      <c r="E271" s="2">
        <v>8</v>
      </c>
      <c r="F271" s="3" t="s">
        <v>1303</v>
      </c>
      <c r="G271" s="4">
        <v>9475.41</v>
      </c>
      <c r="H271" s="5">
        <v>9475.41</v>
      </c>
      <c r="K271" s="7">
        <v>9475.41</v>
      </c>
    </row>
    <row r="272" spans="1:11" ht="24">
      <c r="A272" s="1" t="s">
        <v>1357</v>
      </c>
      <c r="C272" s="1" t="s">
        <v>1307</v>
      </c>
      <c r="D272" s="1" t="s">
        <v>1358</v>
      </c>
      <c r="E272" s="2">
        <v>23</v>
      </c>
      <c r="F272" s="3" t="s">
        <v>455</v>
      </c>
      <c r="G272" s="4">
        <v>1393.44</v>
      </c>
      <c r="H272" s="5">
        <v>1393.44</v>
      </c>
      <c r="K272" s="7">
        <v>1393.44</v>
      </c>
    </row>
    <row r="273" spans="1:11" ht="24">
      <c r="A273" s="1" t="s">
        <v>1359</v>
      </c>
      <c r="C273" s="1" t="s">
        <v>1307</v>
      </c>
      <c r="D273" s="1" t="s">
        <v>1360</v>
      </c>
      <c r="E273" s="2">
        <v>8</v>
      </c>
      <c r="F273" s="3" t="s">
        <v>1303</v>
      </c>
      <c r="G273" s="4">
        <v>1000</v>
      </c>
      <c r="H273" s="5">
        <v>1000</v>
      </c>
      <c r="K273" s="7">
        <v>1000</v>
      </c>
    </row>
    <row r="274" spans="1:11" ht="24">
      <c r="A274" s="1" t="s">
        <v>1361</v>
      </c>
      <c r="C274" s="1" t="s">
        <v>1307</v>
      </c>
      <c r="D274" s="1" t="s">
        <v>1362</v>
      </c>
      <c r="E274" s="2">
        <v>8</v>
      </c>
      <c r="F274" s="3" t="s">
        <v>1303</v>
      </c>
      <c r="G274" s="4">
        <v>2422.95</v>
      </c>
      <c r="H274" s="5">
        <v>2422.95</v>
      </c>
      <c r="K274" s="7">
        <v>2422.95</v>
      </c>
    </row>
    <row r="275" spans="1:11" ht="24">
      <c r="A275" s="1" t="s">
        <v>1363</v>
      </c>
      <c r="C275" s="1" t="s">
        <v>1307</v>
      </c>
      <c r="D275" s="1" t="s">
        <v>1360</v>
      </c>
      <c r="E275" s="2">
        <v>23</v>
      </c>
      <c r="F275" s="3" t="s">
        <v>455</v>
      </c>
      <c r="G275" s="4">
        <v>450</v>
      </c>
      <c r="H275" s="5">
        <v>450</v>
      </c>
      <c r="K275" s="7">
        <v>450</v>
      </c>
    </row>
    <row r="276" spans="1:11" ht="24">
      <c r="A276" s="1" t="s">
        <v>1364</v>
      </c>
      <c r="C276" s="1" t="s">
        <v>1307</v>
      </c>
      <c r="D276" s="1" t="s">
        <v>1360</v>
      </c>
      <c r="E276" s="2">
        <v>23</v>
      </c>
      <c r="F276" s="3" t="s">
        <v>455</v>
      </c>
      <c r="G276" s="4">
        <v>1000</v>
      </c>
      <c r="H276" s="5">
        <v>1000</v>
      </c>
      <c r="K276" s="7">
        <v>1000</v>
      </c>
    </row>
    <row r="277" spans="1:11" ht="24">
      <c r="A277" s="1" t="s">
        <v>1365</v>
      </c>
      <c r="C277" s="1" t="s">
        <v>1307</v>
      </c>
      <c r="D277" s="1" t="s">
        <v>1360</v>
      </c>
      <c r="E277" s="2">
        <v>23</v>
      </c>
      <c r="F277" s="3" t="s">
        <v>455</v>
      </c>
      <c r="G277" s="4">
        <v>1080</v>
      </c>
      <c r="H277" s="5">
        <v>1080</v>
      </c>
      <c r="K277" s="7">
        <v>1080</v>
      </c>
    </row>
    <row r="278" spans="1:10" ht="24">
      <c r="A278" s="11" t="s">
        <v>360</v>
      </c>
      <c r="B278" s="12"/>
      <c r="C278" s="12" t="s">
        <v>361</v>
      </c>
      <c r="D278" s="12" t="s">
        <v>362</v>
      </c>
      <c r="E278" s="2">
        <v>23</v>
      </c>
      <c r="F278" s="3" t="str">
        <f>VLOOKUP(E278,SCELTACONTRAENTE!$A$1:$B$18,2,FALSE)</f>
        <v>23-AFFIDAMENTO IN ECONOMIA - AFFIDAMENTO DIRETTO</v>
      </c>
      <c r="G278" s="13">
        <v>14654.54</v>
      </c>
      <c r="H278" s="5">
        <v>42016</v>
      </c>
      <c r="I278" s="5">
        <v>42094</v>
      </c>
      <c r="J278" s="13">
        <v>14654.54</v>
      </c>
    </row>
    <row r="279" spans="1:10" ht="24">
      <c r="A279" s="11" t="s">
        <v>363</v>
      </c>
      <c r="B279" s="12"/>
      <c r="C279" s="12" t="s">
        <v>361</v>
      </c>
      <c r="D279" s="11" t="s">
        <v>364</v>
      </c>
      <c r="E279" s="2">
        <v>23</v>
      </c>
      <c r="F279" s="3" t="str">
        <f>VLOOKUP(E279,SCELTACONTRAENTE!$A$1:$B$18,2,FALSE)</f>
        <v>23-AFFIDAMENTO IN ECONOMIA - AFFIDAMENTO DIRETTO</v>
      </c>
      <c r="G279" s="4">
        <v>3657.5</v>
      </c>
      <c r="H279" s="5">
        <v>42005</v>
      </c>
      <c r="I279" s="5">
        <v>42094</v>
      </c>
      <c r="J279" s="4">
        <v>3657.5</v>
      </c>
    </row>
    <row r="280" spans="1:10" ht="24">
      <c r="A280" s="12" t="s">
        <v>365</v>
      </c>
      <c r="B280" s="12"/>
      <c r="C280" s="12" t="s">
        <v>361</v>
      </c>
      <c r="D280" s="12" t="s">
        <v>366</v>
      </c>
      <c r="E280" s="2">
        <v>23</v>
      </c>
      <c r="F280" s="3" t="str">
        <f>VLOOKUP(E280,SCELTACONTRAENTE!$A$1:$B$18,2,FALSE)</f>
        <v>23-AFFIDAMENTO IN ECONOMIA - AFFIDAMENTO DIRETTO</v>
      </c>
      <c r="G280" s="18">
        <v>3620.7</v>
      </c>
      <c r="H280" s="5">
        <v>42005</v>
      </c>
      <c r="I280" s="5">
        <v>42094</v>
      </c>
      <c r="J280" s="28" t="s">
        <v>367</v>
      </c>
    </row>
    <row r="281" spans="1:10" ht="24">
      <c r="A281" s="12" t="s">
        <v>368</v>
      </c>
      <c r="B281" s="12"/>
      <c r="C281" s="12" t="s">
        <v>361</v>
      </c>
      <c r="D281" s="12" t="s">
        <v>369</v>
      </c>
      <c r="E281" s="2">
        <v>23</v>
      </c>
      <c r="F281" s="3" t="str">
        <f>VLOOKUP(E281,SCELTACONTRAENTE!$A$1:$B$18,2,FALSE)</f>
        <v>23-AFFIDAMENTO IN ECONOMIA - AFFIDAMENTO DIRETTO</v>
      </c>
      <c r="G281" s="4">
        <v>12286.21</v>
      </c>
      <c r="H281" s="5">
        <v>42016</v>
      </c>
      <c r="I281" s="5">
        <v>42094</v>
      </c>
      <c r="J281" s="4">
        <v>12286.21</v>
      </c>
    </row>
    <row r="282" spans="1:10" ht="24">
      <c r="A282" s="12" t="s">
        <v>370</v>
      </c>
      <c r="B282" s="12"/>
      <c r="C282" s="12" t="s">
        <v>361</v>
      </c>
      <c r="D282" s="20" t="s">
        <v>371</v>
      </c>
      <c r="E282" s="2">
        <v>23</v>
      </c>
      <c r="F282" s="3" t="str">
        <f>VLOOKUP(E282,SCELTACONTRAENTE!$A$1:$B$18,2,FALSE)</f>
        <v>23-AFFIDAMENTO IN ECONOMIA - AFFIDAMENTO DIRETTO</v>
      </c>
      <c r="G282" s="4">
        <v>4999.5</v>
      </c>
      <c r="H282" s="5">
        <v>42005</v>
      </c>
      <c r="I282" s="5">
        <v>42094</v>
      </c>
      <c r="J282" s="4">
        <v>4999.5</v>
      </c>
    </row>
    <row r="283" spans="1:10" ht="24">
      <c r="A283" s="11" t="s">
        <v>372</v>
      </c>
      <c r="B283" s="11"/>
      <c r="C283" s="12" t="s">
        <v>361</v>
      </c>
      <c r="D283" s="11" t="s">
        <v>373</v>
      </c>
      <c r="E283" s="2">
        <v>23</v>
      </c>
      <c r="F283" s="3" t="str">
        <f>VLOOKUP(E283,SCELTACONTRAENTE!$A$1:$B$18,2,FALSE)</f>
        <v>23-AFFIDAMENTO IN ECONOMIA - AFFIDAMENTO DIRETTO</v>
      </c>
      <c r="G283" s="4">
        <v>2000</v>
      </c>
      <c r="H283" s="5">
        <v>42036</v>
      </c>
      <c r="I283" s="5">
        <v>42369</v>
      </c>
      <c r="J283" s="28" t="s">
        <v>374</v>
      </c>
    </row>
    <row r="284" spans="1:10" ht="33" customHeight="1">
      <c r="A284" s="21" t="s">
        <v>375</v>
      </c>
      <c r="B284" s="21"/>
      <c r="C284" s="12" t="s">
        <v>361</v>
      </c>
      <c r="D284" s="24" t="s">
        <v>376</v>
      </c>
      <c r="E284" s="2">
        <v>23</v>
      </c>
      <c r="F284" s="3" t="str">
        <f>VLOOKUP(E284,SCELTACONTRAENTE!$A$1:$B$18,2,FALSE)</f>
        <v>23-AFFIDAMENTO IN ECONOMIA - AFFIDAMENTO DIRETTO</v>
      </c>
      <c r="G284" s="4">
        <v>5769.23</v>
      </c>
      <c r="H284" s="5">
        <v>42037</v>
      </c>
      <c r="I284" s="5">
        <v>42310</v>
      </c>
      <c r="J284" s="4">
        <v>5769.23</v>
      </c>
    </row>
    <row r="285" spans="1:10" ht="24">
      <c r="A285" s="1" t="s">
        <v>377</v>
      </c>
      <c r="C285" s="12" t="s">
        <v>361</v>
      </c>
      <c r="D285" s="21" t="s">
        <v>378</v>
      </c>
      <c r="E285" s="2">
        <v>23</v>
      </c>
      <c r="F285" s="3" t="str">
        <f>VLOOKUP(E285,SCELTACONTRAENTE!$A$1:$B$18,2,FALSE)</f>
        <v>23-AFFIDAMENTO IN ECONOMIA - AFFIDAMENTO DIRETTO</v>
      </c>
      <c r="G285" s="4">
        <v>100000</v>
      </c>
      <c r="H285" s="5">
        <v>42064</v>
      </c>
      <c r="I285" s="5">
        <v>42735</v>
      </c>
      <c r="J285" s="4">
        <v>100000</v>
      </c>
    </row>
    <row r="286" spans="1:10" ht="24">
      <c r="A286" s="1" t="s">
        <v>379</v>
      </c>
      <c r="C286" s="12" t="s">
        <v>361</v>
      </c>
      <c r="D286" s="12" t="s">
        <v>366</v>
      </c>
      <c r="E286" s="2">
        <v>23</v>
      </c>
      <c r="F286" s="3" t="str">
        <f>VLOOKUP(E286,SCELTACONTRAENTE!$A$1:$B$18,2,FALSE)</f>
        <v>23-AFFIDAMENTO IN ECONOMIA - AFFIDAMENTO DIRETTO</v>
      </c>
      <c r="G286" s="4">
        <v>874.8</v>
      </c>
      <c r="H286" s="5">
        <v>42095</v>
      </c>
      <c r="I286" s="5">
        <v>42124</v>
      </c>
      <c r="J286" s="4">
        <v>874.8</v>
      </c>
    </row>
    <row r="287" spans="1:10" ht="24">
      <c r="A287" s="1" t="s">
        <v>380</v>
      </c>
      <c r="C287" s="12" t="s">
        <v>361</v>
      </c>
      <c r="D287" s="21" t="s">
        <v>381</v>
      </c>
      <c r="E287" s="2">
        <v>23</v>
      </c>
      <c r="F287" s="3" t="str">
        <f>VLOOKUP(E287,SCELTACONTRAENTE!$A$1:$B$18,2,FALSE)</f>
        <v>23-AFFIDAMENTO IN ECONOMIA - AFFIDAMENTO DIRETTO</v>
      </c>
      <c r="G287" s="4">
        <v>14231.36</v>
      </c>
      <c r="H287" s="5">
        <v>42108</v>
      </c>
      <c r="I287" s="5">
        <v>42204</v>
      </c>
      <c r="J287" s="4">
        <v>14231.36</v>
      </c>
    </row>
    <row r="288" spans="1:10" ht="24">
      <c r="A288" s="1" t="s">
        <v>382</v>
      </c>
      <c r="C288" s="12" t="s">
        <v>361</v>
      </c>
      <c r="D288" s="11" t="s">
        <v>364</v>
      </c>
      <c r="E288" s="2">
        <v>23</v>
      </c>
      <c r="F288" s="3" t="str">
        <f>VLOOKUP(E288,SCELTACONTRAENTE!$A$1:$B$18,2,FALSE)</f>
        <v>23-AFFIDAMENTO IN ECONOMIA - AFFIDAMENTO DIRETTO</v>
      </c>
      <c r="G288" s="4">
        <v>1330</v>
      </c>
      <c r="H288" s="5">
        <v>42095</v>
      </c>
      <c r="I288" s="5">
        <v>42124</v>
      </c>
      <c r="J288" s="4">
        <v>1330</v>
      </c>
    </row>
    <row r="289" spans="1:10" ht="24">
      <c r="A289" s="1" t="s">
        <v>383</v>
      </c>
      <c r="C289" s="12" t="s">
        <v>361</v>
      </c>
      <c r="D289" s="12" t="s">
        <v>369</v>
      </c>
      <c r="E289" s="2">
        <v>23</v>
      </c>
      <c r="F289" s="3" t="str">
        <f>VLOOKUP(E289,SCELTACONTRAENTE!$A$1:$B$18,2,FALSE)</f>
        <v>23-AFFIDAMENTO IN ECONOMIA - AFFIDAMENTO DIRETTO</v>
      </c>
      <c r="G289" s="4">
        <v>3205.1</v>
      </c>
      <c r="H289" s="5">
        <v>42095</v>
      </c>
      <c r="I289" s="5">
        <v>42124</v>
      </c>
      <c r="J289" s="4">
        <v>3205.1</v>
      </c>
    </row>
    <row r="290" spans="1:10" ht="24">
      <c r="A290" s="12" t="s">
        <v>384</v>
      </c>
      <c r="C290" s="12" t="s">
        <v>361</v>
      </c>
      <c r="D290" s="20" t="s">
        <v>371</v>
      </c>
      <c r="E290" s="2">
        <v>23</v>
      </c>
      <c r="F290" s="3" t="str">
        <f>VLOOKUP(E290,SCELTACONTRAENTE!$A$1:$B$18,2,FALSE)</f>
        <v>23-AFFIDAMENTO IN ECONOMIA - AFFIDAMENTO DIRETTO</v>
      </c>
      <c r="G290" s="4">
        <v>1386.5</v>
      </c>
      <c r="H290" s="5">
        <v>42095</v>
      </c>
      <c r="I290" s="5">
        <v>42124</v>
      </c>
      <c r="J290" s="4">
        <v>1386.5</v>
      </c>
    </row>
    <row r="291" spans="1:10" ht="24">
      <c r="A291" s="1" t="s">
        <v>385</v>
      </c>
      <c r="C291" s="12" t="s">
        <v>361</v>
      </c>
      <c r="D291" s="21" t="s">
        <v>386</v>
      </c>
      <c r="E291" s="2">
        <v>23</v>
      </c>
      <c r="F291" s="3" t="str">
        <f>VLOOKUP(E291,SCELTACONTRAENTE!$A$1:$B$18,2,FALSE)</f>
        <v>23-AFFIDAMENTO IN ECONOMIA - AFFIDAMENTO DIRETTO</v>
      </c>
      <c r="G291" s="4">
        <v>7200</v>
      </c>
      <c r="H291" s="5">
        <v>42125</v>
      </c>
      <c r="I291" s="5">
        <v>42369</v>
      </c>
      <c r="J291" s="4">
        <v>7200</v>
      </c>
    </row>
    <row r="292" spans="1:10" ht="24">
      <c r="A292" s="1" t="s">
        <v>387</v>
      </c>
      <c r="C292" s="12" t="s">
        <v>361</v>
      </c>
      <c r="D292" s="21" t="s">
        <v>388</v>
      </c>
      <c r="E292" s="2">
        <v>23</v>
      </c>
      <c r="F292" s="3" t="str">
        <f>VLOOKUP(E292,SCELTACONTRAENTE!$A$1:$B$18,2,FALSE)</f>
        <v>23-AFFIDAMENTO IN ECONOMIA - AFFIDAMENTO DIRETTO</v>
      </c>
      <c r="G292" s="4">
        <v>375</v>
      </c>
      <c r="H292" s="5">
        <v>42278</v>
      </c>
      <c r="I292" s="5">
        <v>43100</v>
      </c>
      <c r="J292" s="4">
        <v>375</v>
      </c>
    </row>
    <row r="293" spans="1:10" ht="24">
      <c r="A293" s="53" t="s">
        <v>389</v>
      </c>
      <c r="C293" s="12" t="s">
        <v>361</v>
      </c>
      <c r="D293" s="20" t="s">
        <v>390</v>
      </c>
      <c r="E293" s="2">
        <v>23</v>
      </c>
      <c r="F293" s="3" t="str">
        <f>VLOOKUP(E293,SCELTACONTRAENTE!$A$1:$B$18,2,FALSE)</f>
        <v>23-AFFIDAMENTO IN ECONOMIA - AFFIDAMENTO DIRETTO</v>
      </c>
      <c r="G293" s="4">
        <v>350</v>
      </c>
      <c r="H293" s="5">
        <v>42125</v>
      </c>
      <c r="I293" s="5">
        <v>42369</v>
      </c>
      <c r="J293" s="28" t="s">
        <v>391</v>
      </c>
    </row>
    <row r="294" spans="1:10" ht="24">
      <c r="A294" s="1" t="s">
        <v>392</v>
      </c>
      <c r="C294" s="12" t="s">
        <v>361</v>
      </c>
      <c r="D294" s="12" t="s">
        <v>393</v>
      </c>
      <c r="E294" s="2">
        <v>23</v>
      </c>
      <c r="F294" s="3" t="str">
        <f>VLOOKUP(E294,SCELTACONTRAENTE!$A$1:$B$18,2,FALSE)</f>
        <v>23-AFFIDAMENTO IN ECONOMIA - AFFIDAMENTO DIRETTO</v>
      </c>
      <c r="G294" s="4">
        <v>12980</v>
      </c>
      <c r="H294" s="5">
        <v>42223</v>
      </c>
      <c r="I294" s="5">
        <v>42369</v>
      </c>
      <c r="J294" s="28" t="s">
        <v>394</v>
      </c>
    </row>
    <row r="295" spans="1:10" ht="24">
      <c r="A295" s="30" t="s">
        <v>380</v>
      </c>
      <c r="C295" s="12" t="s">
        <v>361</v>
      </c>
      <c r="D295" s="11" t="s">
        <v>364</v>
      </c>
      <c r="E295" s="2">
        <v>23</v>
      </c>
      <c r="F295" s="3" t="str">
        <f>VLOOKUP(E295,SCELTACONTRAENTE!$A$1:$B$18,2,FALSE)</f>
        <v>23-AFFIDAMENTO IN ECONOMIA - AFFIDAMENTO DIRETTO</v>
      </c>
      <c r="G295" s="4">
        <v>997.5</v>
      </c>
      <c r="H295" s="5">
        <v>42125</v>
      </c>
      <c r="I295" s="5">
        <v>42155</v>
      </c>
      <c r="J295" s="4">
        <v>997.5</v>
      </c>
    </row>
    <row r="296" spans="1:10" ht="24">
      <c r="A296" s="30" t="s">
        <v>395</v>
      </c>
      <c r="C296" s="12" t="s">
        <v>361</v>
      </c>
      <c r="D296" s="12" t="s">
        <v>369</v>
      </c>
      <c r="E296" s="2">
        <v>23</v>
      </c>
      <c r="F296" s="3" t="str">
        <f>VLOOKUP(E296,SCELTACONTRAENTE!$A$1:$B$18,2,FALSE)</f>
        <v>23-AFFIDAMENTO IN ECONOMIA - AFFIDAMENTO DIRETTO</v>
      </c>
      <c r="G296" s="4">
        <v>3205.1</v>
      </c>
      <c r="H296" s="5">
        <v>42125</v>
      </c>
      <c r="I296" s="5">
        <v>42155</v>
      </c>
      <c r="J296" s="4">
        <v>3205.1</v>
      </c>
    </row>
    <row r="297" spans="1:10" ht="24">
      <c r="A297" s="53" t="s">
        <v>396</v>
      </c>
      <c r="C297" s="12" t="s">
        <v>361</v>
      </c>
      <c r="D297" s="20" t="s">
        <v>390</v>
      </c>
      <c r="E297" s="2">
        <v>23</v>
      </c>
      <c r="F297" s="3" t="str">
        <f>VLOOKUP(E297,SCELTACONTRAENTE!$A$1:$B$18,2,FALSE)</f>
        <v>23-AFFIDAMENTO IN ECONOMIA - AFFIDAMENTO DIRETTO</v>
      </c>
      <c r="G297" s="4">
        <v>2049.18</v>
      </c>
      <c r="H297" s="5">
        <v>42053</v>
      </c>
      <c r="I297" s="5">
        <v>42369</v>
      </c>
      <c r="J297" s="28" t="s">
        <v>391</v>
      </c>
    </row>
    <row r="298" spans="1:10" ht="24">
      <c r="A298" s="53" t="s">
        <v>397</v>
      </c>
      <c r="C298" s="12" t="s">
        <v>361</v>
      </c>
      <c r="D298" s="20" t="s">
        <v>390</v>
      </c>
      <c r="E298" s="2">
        <v>23</v>
      </c>
      <c r="F298" s="3" t="str">
        <f>VLOOKUP(E298,SCELTACONTRAENTE!$A$1:$B$18,2,FALSE)</f>
        <v>23-AFFIDAMENTO IN ECONOMIA - AFFIDAMENTO DIRETTO</v>
      </c>
      <c r="G298" s="4">
        <v>2049.18</v>
      </c>
      <c r="H298" s="5">
        <v>42053</v>
      </c>
      <c r="I298" s="5">
        <v>42369</v>
      </c>
      <c r="J298" s="28" t="s">
        <v>391</v>
      </c>
    </row>
    <row r="299" spans="1:256" ht="24">
      <c r="A299" s="1" t="s">
        <v>398</v>
      </c>
      <c r="C299" s="12" t="s">
        <v>361</v>
      </c>
      <c r="D299" s="11" t="s">
        <v>364</v>
      </c>
      <c r="E299" s="2">
        <v>23</v>
      </c>
      <c r="F299" s="3" t="str">
        <f>VLOOKUP(E299,SCELTACONTRAENTE!$A$1:$B$18,2,FALSE)</f>
        <v>23-AFFIDAMENTO IN ECONOMIA - AFFIDAMENTO DIRETTO</v>
      </c>
      <c r="G299" s="4">
        <v>1330</v>
      </c>
      <c r="H299" s="5">
        <v>42156</v>
      </c>
      <c r="I299" s="5">
        <v>42185</v>
      </c>
      <c r="J299" s="4">
        <v>1330</v>
      </c>
      <c r="IQ299" s="21"/>
      <c r="IR299" s="21"/>
      <c r="IS299" s="21"/>
      <c r="IT299" s="21"/>
      <c r="IU299" s="21"/>
      <c r="IV299" s="21"/>
    </row>
    <row r="300" spans="1:256" ht="24">
      <c r="A300" s="1" t="s">
        <v>399</v>
      </c>
      <c r="C300" s="12" t="s">
        <v>361</v>
      </c>
      <c r="D300" s="12" t="s">
        <v>366</v>
      </c>
      <c r="E300" s="2">
        <v>23</v>
      </c>
      <c r="F300" s="3" t="str">
        <f>VLOOKUP(E300,SCELTACONTRAENTE!$A$1:$B$18,2,FALSE)</f>
        <v>23-AFFIDAMENTO IN ECONOMIA - AFFIDAMENTO DIRETTO</v>
      </c>
      <c r="G300" s="4">
        <v>874.71</v>
      </c>
      <c r="H300" s="5">
        <v>42125</v>
      </c>
      <c r="I300" s="5">
        <v>42155</v>
      </c>
      <c r="J300" s="28" t="s">
        <v>400</v>
      </c>
      <c r="IQ300" s="21"/>
      <c r="IR300" s="21"/>
      <c r="IS300" s="21"/>
      <c r="IT300" s="21"/>
      <c r="IU300" s="21"/>
      <c r="IV300" s="21"/>
    </row>
    <row r="301" spans="1:256" ht="24">
      <c r="A301" s="1" t="s">
        <v>401</v>
      </c>
      <c r="C301" s="12" t="s">
        <v>361</v>
      </c>
      <c r="D301" s="12" t="s">
        <v>369</v>
      </c>
      <c r="E301" s="2">
        <v>23</v>
      </c>
      <c r="F301" s="3" t="str">
        <f>VLOOKUP(E301,SCELTACONTRAENTE!$A$1:$B$18,2,FALSE)</f>
        <v>23-AFFIDAMENTO IN ECONOMIA - AFFIDAMENTO DIRETTO</v>
      </c>
      <c r="G301" s="4">
        <v>4273.46</v>
      </c>
      <c r="H301" s="5">
        <v>42156</v>
      </c>
      <c r="I301" s="5">
        <v>42185</v>
      </c>
      <c r="J301" s="4">
        <v>4273.46</v>
      </c>
      <c r="IQ301" s="21"/>
      <c r="IR301" s="21"/>
      <c r="IS301" s="21"/>
      <c r="IT301" s="21"/>
      <c r="IU301" s="21"/>
      <c r="IV301" s="21"/>
    </row>
    <row r="302" spans="1:256" ht="24">
      <c r="A302" s="1" t="s">
        <v>402</v>
      </c>
      <c r="C302" s="12" t="s">
        <v>361</v>
      </c>
      <c r="D302" s="20" t="s">
        <v>371</v>
      </c>
      <c r="E302" s="2">
        <v>23</v>
      </c>
      <c r="F302" s="3" t="str">
        <f>VLOOKUP(E302,SCELTACONTRAENTE!$A$1:$B$18,2,FALSE)</f>
        <v>23-AFFIDAMENTO IN ECONOMIA - AFFIDAMENTO DIRETTO</v>
      </c>
      <c r="G302" s="4">
        <v>1386.5</v>
      </c>
      <c r="H302" s="5">
        <v>42125</v>
      </c>
      <c r="I302" s="5">
        <v>42155</v>
      </c>
      <c r="J302" s="4">
        <v>1386.5</v>
      </c>
      <c r="IQ302" s="21"/>
      <c r="IR302" s="21"/>
      <c r="IS302" s="21"/>
      <c r="IT302" s="21"/>
      <c r="IU302" s="21"/>
      <c r="IV302" s="21"/>
    </row>
    <row r="303" spans="1:256" ht="24">
      <c r="A303" s="53" t="s">
        <v>403</v>
      </c>
      <c r="C303" s="12" t="s">
        <v>361</v>
      </c>
      <c r="D303" s="20" t="s">
        <v>390</v>
      </c>
      <c r="E303" s="2">
        <v>23</v>
      </c>
      <c r="F303" s="3" t="str">
        <f>VLOOKUP(E303,SCELTACONTRAENTE!$A$1:$B$18,2,FALSE)</f>
        <v>23-AFFIDAMENTO IN ECONOMIA - AFFIDAMENTO DIRETTO</v>
      </c>
      <c r="G303" s="4">
        <v>300</v>
      </c>
      <c r="H303" s="5">
        <v>42053</v>
      </c>
      <c r="I303" s="5">
        <v>42369</v>
      </c>
      <c r="J303" s="28" t="s">
        <v>391</v>
      </c>
      <c r="IQ303" s="21"/>
      <c r="IR303" s="21"/>
      <c r="IS303" s="21"/>
      <c r="IT303" s="21"/>
      <c r="IU303" s="21"/>
      <c r="IV303" s="21"/>
    </row>
    <row r="304" spans="1:256" ht="24">
      <c r="A304" s="53" t="s">
        <v>404</v>
      </c>
      <c r="C304" s="12" t="s">
        <v>361</v>
      </c>
      <c r="D304" s="20" t="s">
        <v>390</v>
      </c>
      <c r="E304" s="2">
        <v>23</v>
      </c>
      <c r="F304" s="3" t="str">
        <f>VLOOKUP(E304,SCELTACONTRAENTE!$A$1:$B$18,2,FALSE)</f>
        <v>23-AFFIDAMENTO IN ECONOMIA - AFFIDAMENTO DIRETTO</v>
      </c>
      <c r="G304" s="4">
        <v>350</v>
      </c>
      <c r="H304" s="5">
        <v>42053</v>
      </c>
      <c r="I304" s="5">
        <v>42369</v>
      </c>
      <c r="J304" s="28" t="s">
        <v>391</v>
      </c>
      <c r="IQ304" s="21"/>
      <c r="IR304" s="21"/>
      <c r="IS304" s="21"/>
      <c r="IT304" s="21"/>
      <c r="IU304" s="21"/>
      <c r="IV304" s="21"/>
    </row>
    <row r="305" spans="1:256" ht="24">
      <c r="A305" s="1" t="s">
        <v>405</v>
      </c>
      <c r="C305" s="12" t="s">
        <v>361</v>
      </c>
      <c r="D305" s="12" t="s">
        <v>366</v>
      </c>
      <c r="E305" s="2">
        <v>23</v>
      </c>
      <c r="F305" s="3" t="str">
        <f>VLOOKUP(E305,SCELTACONTRAENTE!$A$1:$B$18,2,FALSE)</f>
        <v>23-AFFIDAMENTO IN ECONOMIA - AFFIDAMENTO DIRETTO</v>
      </c>
      <c r="G305" s="4">
        <v>1360.8</v>
      </c>
      <c r="H305" s="5">
        <v>42156</v>
      </c>
      <c r="I305" s="5">
        <v>42185</v>
      </c>
      <c r="J305" s="28" t="s">
        <v>406</v>
      </c>
      <c r="IQ305" s="21"/>
      <c r="IR305" s="21"/>
      <c r="IS305" s="21"/>
      <c r="IT305" s="21"/>
      <c r="IU305" s="21"/>
      <c r="IV305" s="21"/>
    </row>
    <row r="306" spans="1:256" ht="24">
      <c r="A306" s="1" t="s">
        <v>384</v>
      </c>
      <c r="C306" s="12" t="s">
        <v>361</v>
      </c>
      <c r="D306" s="20" t="s">
        <v>371</v>
      </c>
      <c r="E306" s="2">
        <v>23</v>
      </c>
      <c r="F306" s="3" t="str">
        <f>VLOOKUP(E306,SCELTACONTRAENTE!$A$1:$B$18,2,FALSE)</f>
        <v>23-AFFIDAMENTO IN ECONOMIA - AFFIDAMENTO DIRETTO</v>
      </c>
      <c r="G306" s="4">
        <v>1666.5</v>
      </c>
      <c r="H306" s="5">
        <v>42156</v>
      </c>
      <c r="I306" s="5">
        <v>42185</v>
      </c>
      <c r="J306" s="4">
        <v>1666.5</v>
      </c>
      <c r="IQ306" s="21"/>
      <c r="IR306" s="21"/>
      <c r="IS306" s="21"/>
      <c r="IT306" s="21"/>
      <c r="IU306" s="21"/>
      <c r="IV306" s="21"/>
    </row>
    <row r="307" spans="1:256" ht="24">
      <c r="A307" s="1" t="s">
        <v>407</v>
      </c>
      <c r="C307" s="12" t="s">
        <v>361</v>
      </c>
      <c r="D307" s="21" t="s">
        <v>381</v>
      </c>
      <c r="E307" s="2">
        <v>23</v>
      </c>
      <c r="F307" s="3" t="str">
        <f>VLOOKUP(E307,SCELTACONTRAENTE!$A$1:$B$18,2,FALSE)</f>
        <v>23-AFFIDAMENTO IN ECONOMIA - AFFIDAMENTO DIRETTO</v>
      </c>
      <c r="G307" s="4">
        <v>19144.8</v>
      </c>
      <c r="H307" s="5">
        <v>42205</v>
      </c>
      <c r="I307" s="5">
        <v>42357</v>
      </c>
      <c r="J307" s="28" t="s">
        <v>408</v>
      </c>
      <c r="IQ307" s="21"/>
      <c r="IR307" s="21"/>
      <c r="IS307" s="21"/>
      <c r="IT307" s="21"/>
      <c r="IU307" s="21"/>
      <c r="IV307" s="21"/>
    </row>
    <row r="308" spans="1:256" ht="24">
      <c r="A308" s="1" t="s">
        <v>409</v>
      </c>
      <c r="C308" s="12" t="s">
        <v>361</v>
      </c>
      <c r="D308" s="21" t="s">
        <v>410</v>
      </c>
      <c r="E308" s="2">
        <v>23</v>
      </c>
      <c r="F308" s="3" t="str">
        <f>VLOOKUP(E308,SCELTACONTRAENTE!$A$1:$B$18,2,FALSE)</f>
        <v>23-AFFIDAMENTO IN ECONOMIA - AFFIDAMENTO DIRETTO</v>
      </c>
      <c r="G308" s="4">
        <v>5769.23</v>
      </c>
      <c r="H308" s="5">
        <v>42208</v>
      </c>
      <c r="I308" s="5">
        <v>42257</v>
      </c>
      <c r="J308" s="28" t="s">
        <v>411</v>
      </c>
      <c r="IQ308" s="21"/>
      <c r="IR308" s="21"/>
      <c r="IS308" s="21"/>
      <c r="IT308" s="21"/>
      <c r="IU308" s="21"/>
      <c r="IV308" s="21"/>
    </row>
    <row r="309" spans="1:256" ht="24">
      <c r="A309" s="1" t="s">
        <v>412</v>
      </c>
      <c r="C309" s="12" t="s">
        <v>361</v>
      </c>
      <c r="D309" s="12" t="s">
        <v>413</v>
      </c>
      <c r="E309" s="2">
        <v>23</v>
      </c>
      <c r="F309" s="3" t="str">
        <f>VLOOKUP(E309,SCELTACONTRAENTE!$A$1:$B$18,2,FALSE)</f>
        <v>23-AFFIDAMENTO IN ECONOMIA - AFFIDAMENTO DIRETTO</v>
      </c>
      <c r="G309" s="4">
        <v>3500</v>
      </c>
      <c r="H309" s="5">
        <v>42212</v>
      </c>
      <c r="I309" s="5">
        <v>42369</v>
      </c>
      <c r="J309" s="28" t="s">
        <v>391</v>
      </c>
      <c r="IQ309" s="21"/>
      <c r="IR309" s="21"/>
      <c r="IS309" s="21"/>
      <c r="IT309" s="21"/>
      <c r="IU309" s="21"/>
      <c r="IV309" s="21"/>
    </row>
    <row r="310" spans="1:256" ht="24">
      <c r="A310" s="11" t="s">
        <v>414</v>
      </c>
      <c r="C310" s="12" t="s">
        <v>361</v>
      </c>
      <c r="D310" s="12" t="s">
        <v>366</v>
      </c>
      <c r="E310" s="2">
        <v>23</v>
      </c>
      <c r="F310" s="3" t="str">
        <f>VLOOKUP(E310,SCELTACONTRAENTE!$A$1:$B$18,2,FALSE)</f>
        <v>23-AFFIDAMENTO IN ECONOMIA - AFFIDAMENTO DIRETTO</v>
      </c>
      <c r="G310" s="4">
        <v>1360.8</v>
      </c>
      <c r="H310" s="5">
        <v>42186</v>
      </c>
      <c r="I310" s="5">
        <v>42216</v>
      </c>
      <c r="J310" s="28" t="s">
        <v>406</v>
      </c>
      <c r="IQ310" s="21"/>
      <c r="IR310" s="21"/>
      <c r="IS310" s="21"/>
      <c r="IT310" s="21"/>
      <c r="IU310" s="21"/>
      <c r="IV310" s="21"/>
    </row>
    <row r="311" spans="1:256" ht="24">
      <c r="A311" s="1" t="s">
        <v>415</v>
      </c>
      <c r="C311" s="12" t="s">
        <v>361</v>
      </c>
      <c r="D311" s="11" t="s">
        <v>364</v>
      </c>
      <c r="E311" s="2">
        <v>23</v>
      </c>
      <c r="F311" s="3" t="str">
        <f>VLOOKUP(E311,SCELTACONTRAENTE!$A$1:$B$18,2,FALSE)</f>
        <v>23-AFFIDAMENTO IN ECONOMIA - AFFIDAMENTO DIRETTO</v>
      </c>
      <c r="G311" s="4">
        <v>1330</v>
      </c>
      <c r="H311" s="5">
        <v>42186</v>
      </c>
      <c r="I311" s="5">
        <v>42216</v>
      </c>
      <c r="J311" s="4">
        <v>1330</v>
      </c>
      <c r="IQ311" s="21"/>
      <c r="IR311" s="21"/>
      <c r="IS311" s="21"/>
      <c r="IT311" s="21"/>
      <c r="IU311" s="21"/>
      <c r="IV311" s="21"/>
    </row>
    <row r="312" spans="1:256" ht="24">
      <c r="A312" s="12" t="s">
        <v>416</v>
      </c>
      <c r="C312" s="12" t="s">
        <v>361</v>
      </c>
      <c r="D312" s="12" t="s">
        <v>369</v>
      </c>
      <c r="E312" s="2">
        <v>23</v>
      </c>
      <c r="F312" s="3" t="str">
        <f>VLOOKUP(E312,SCELTACONTRAENTE!$A$1:$B$18,2,FALSE)</f>
        <v>23-AFFIDAMENTO IN ECONOMIA - AFFIDAMENTO DIRETTO</v>
      </c>
      <c r="G312" s="4">
        <v>5341.63</v>
      </c>
      <c r="H312" s="5">
        <v>42186</v>
      </c>
      <c r="I312" s="5">
        <v>42216</v>
      </c>
      <c r="J312" s="4">
        <v>5341.63</v>
      </c>
      <c r="IQ312" s="21"/>
      <c r="IR312" s="21"/>
      <c r="IS312" s="21"/>
      <c r="IT312" s="21"/>
      <c r="IU312" s="21"/>
      <c r="IV312" s="21"/>
    </row>
    <row r="313" spans="1:256" ht="24">
      <c r="A313" s="1" t="s">
        <v>417</v>
      </c>
      <c r="C313" s="12" t="s">
        <v>361</v>
      </c>
      <c r="D313" s="20" t="s">
        <v>371</v>
      </c>
      <c r="E313" s="2">
        <v>23</v>
      </c>
      <c r="F313" s="3" t="str">
        <f>VLOOKUP(E313,SCELTACONTRAENTE!$A$1:$B$18,2,FALSE)</f>
        <v>23-AFFIDAMENTO IN ECONOMIA - AFFIDAMENTO DIRETTO</v>
      </c>
      <c r="G313" s="4">
        <v>1666.5</v>
      </c>
      <c r="H313" s="5">
        <v>42186</v>
      </c>
      <c r="I313" s="5">
        <v>42216</v>
      </c>
      <c r="J313" s="4">
        <v>1666.5</v>
      </c>
      <c r="IQ313" s="21"/>
      <c r="IR313" s="21"/>
      <c r="IS313" s="21"/>
      <c r="IT313" s="21"/>
      <c r="IU313" s="21"/>
      <c r="IV313" s="21"/>
    </row>
    <row r="314" spans="1:256" ht="24">
      <c r="A314" s="1" t="s">
        <v>418</v>
      </c>
      <c r="C314" s="12" t="s">
        <v>361</v>
      </c>
      <c r="D314" s="20" t="s">
        <v>371</v>
      </c>
      <c r="E314" s="2">
        <v>23</v>
      </c>
      <c r="F314" s="3" t="str">
        <f>VLOOKUP(E314,SCELTACONTRAENTE!$A$1:$B$18,2,FALSE)</f>
        <v>23-AFFIDAMENTO IN ECONOMIA - AFFIDAMENTO DIRETTO</v>
      </c>
      <c r="G314" s="4">
        <v>9404.5</v>
      </c>
      <c r="H314" s="5">
        <v>42217</v>
      </c>
      <c r="I314" s="5">
        <v>42369</v>
      </c>
      <c r="J314" s="28" t="s">
        <v>419</v>
      </c>
      <c r="IQ314" s="21"/>
      <c r="IR314" s="21"/>
      <c r="IS314" s="21"/>
      <c r="IT314" s="21"/>
      <c r="IU314" s="21"/>
      <c r="IV314" s="21"/>
    </row>
    <row r="315" spans="1:256" ht="24">
      <c r="A315" s="1" t="s">
        <v>420</v>
      </c>
      <c r="C315" s="12" t="s">
        <v>361</v>
      </c>
      <c r="D315" s="12" t="s">
        <v>369</v>
      </c>
      <c r="E315" s="2">
        <v>23</v>
      </c>
      <c r="F315" s="3" t="str">
        <f>VLOOKUP(E315,SCELTACONTRAENTE!$A$1:$B$18,2,FALSE)</f>
        <v>23-AFFIDAMENTO IN ECONOMIA - AFFIDAMENTO DIRETTO</v>
      </c>
      <c r="G315" s="4">
        <v>18162.22</v>
      </c>
      <c r="H315" s="5">
        <v>42248</v>
      </c>
      <c r="I315" s="5">
        <v>42369</v>
      </c>
      <c r="J315" s="28" t="s">
        <v>421</v>
      </c>
      <c r="IQ315" s="21"/>
      <c r="IR315" s="21"/>
      <c r="IS315" s="21"/>
      <c r="IT315" s="21"/>
      <c r="IU315" s="21"/>
      <c r="IV315" s="21"/>
    </row>
    <row r="316" spans="1:256" ht="24">
      <c r="A316" s="1" t="s">
        <v>415</v>
      </c>
      <c r="C316" s="12" t="s">
        <v>361</v>
      </c>
      <c r="D316" s="11" t="s">
        <v>364</v>
      </c>
      <c r="E316" s="2">
        <v>23</v>
      </c>
      <c r="F316" s="3" t="str">
        <f>VLOOKUP(E316,SCELTACONTRAENTE!$A$1:$B$18,2,FALSE)</f>
        <v>23-AFFIDAMENTO IN ECONOMIA - AFFIDAMENTO DIRETTO</v>
      </c>
      <c r="G316" s="4">
        <v>5320</v>
      </c>
      <c r="H316" s="5">
        <v>42217</v>
      </c>
      <c r="I316" s="5">
        <v>42369</v>
      </c>
      <c r="J316" s="28" t="s">
        <v>422</v>
      </c>
      <c r="IQ316" s="21"/>
      <c r="IR316" s="21"/>
      <c r="IS316" s="21"/>
      <c r="IT316" s="21"/>
      <c r="IU316" s="21"/>
      <c r="IV316" s="21"/>
    </row>
    <row r="317" spans="1:256" ht="24">
      <c r="A317" s="1" t="s">
        <v>423</v>
      </c>
      <c r="C317" s="12" t="s">
        <v>361</v>
      </c>
      <c r="D317" s="12" t="s">
        <v>366</v>
      </c>
      <c r="E317" s="2">
        <v>23</v>
      </c>
      <c r="F317" s="3" t="str">
        <f>VLOOKUP(E317,SCELTACONTRAENTE!$A$1:$B$18,2,FALSE)</f>
        <v>23-AFFIDAMENTO IN ECONOMIA - AFFIDAMENTO DIRETTO</v>
      </c>
      <c r="G317" s="4">
        <v>8626.5</v>
      </c>
      <c r="H317" s="5">
        <v>42217</v>
      </c>
      <c r="I317" s="5">
        <v>42369</v>
      </c>
      <c r="J317" s="28" t="s">
        <v>424</v>
      </c>
      <c r="IQ317" s="21"/>
      <c r="IR317" s="21"/>
      <c r="IS317" s="21"/>
      <c r="IT317" s="21"/>
      <c r="IU317" s="21"/>
      <c r="IV317" s="21"/>
    </row>
    <row r="318" spans="1:10" ht="24">
      <c r="A318" s="1" t="s">
        <v>1398</v>
      </c>
      <c r="B318" s="1" t="s">
        <v>1399</v>
      </c>
      <c r="C318" s="1" t="s">
        <v>1400</v>
      </c>
      <c r="D318" s="1" t="s">
        <v>1401</v>
      </c>
      <c r="E318" s="2">
        <v>8</v>
      </c>
      <c r="F318" s="3" t="s">
        <v>1402</v>
      </c>
      <c r="G318" s="4" t="s">
        <v>1403</v>
      </c>
      <c r="J318" s="6" t="s">
        <v>1403</v>
      </c>
    </row>
    <row r="319" spans="1:10" ht="24">
      <c r="A319" s="1" t="s">
        <v>1404</v>
      </c>
      <c r="C319" s="1" t="s">
        <v>1400</v>
      </c>
      <c r="D319" s="1" t="s">
        <v>1405</v>
      </c>
      <c r="E319" s="2">
        <v>23</v>
      </c>
      <c r="F319" s="3" t="s">
        <v>1406</v>
      </c>
      <c r="G319" s="4" t="s">
        <v>1407</v>
      </c>
      <c r="J319" s="6" t="s">
        <v>1407</v>
      </c>
    </row>
    <row r="320" spans="1:10" ht="24">
      <c r="A320" s="1" t="s">
        <v>1408</v>
      </c>
      <c r="C320" s="1" t="s">
        <v>1400</v>
      </c>
      <c r="D320" s="1" t="s">
        <v>1409</v>
      </c>
      <c r="E320" s="2">
        <v>23</v>
      </c>
      <c r="F320" s="3" t="s">
        <v>1406</v>
      </c>
      <c r="G320" s="4" t="s">
        <v>1410</v>
      </c>
      <c r="J320" s="6" t="s">
        <v>1410</v>
      </c>
    </row>
    <row r="321" spans="1:10" ht="24">
      <c r="A321" s="11" t="s">
        <v>585</v>
      </c>
      <c r="B321" s="12"/>
      <c r="C321" s="12" t="s">
        <v>586</v>
      </c>
      <c r="D321" s="12" t="s">
        <v>587</v>
      </c>
      <c r="E321" s="2">
        <v>23</v>
      </c>
      <c r="F321" s="3" t="str">
        <f>VLOOKUP(E321,SCELTACONTRAENTE!$A$1:$B$18,2,FALSE)</f>
        <v>23-AFFIDAMENTO IN ECONOMIA - AFFIDAMENTO DIRETTO</v>
      </c>
      <c r="G321" s="84">
        <v>819.67</v>
      </c>
      <c r="H321" s="85">
        <v>42036</v>
      </c>
      <c r="I321" s="85">
        <v>42050</v>
      </c>
      <c r="J321" s="86" t="s">
        <v>588</v>
      </c>
    </row>
    <row r="322" spans="1:10" ht="24">
      <c r="A322" s="11" t="s">
        <v>589</v>
      </c>
      <c r="B322" s="12"/>
      <c r="C322" s="12" t="s">
        <v>586</v>
      </c>
      <c r="D322" s="11" t="s">
        <v>590</v>
      </c>
      <c r="E322" s="2">
        <v>23</v>
      </c>
      <c r="F322" s="3" t="str">
        <f>VLOOKUP(E322,SCELTACONTRAENTE!$A$1:$B$18,2,FALSE)</f>
        <v>23-AFFIDAMENTO IN ECONOMIA - AFFIDAMENTO DIRETTO</v>
      </c>
      <c r="G322" s="87">
        <v>819.67</v>
      </c>
      <c r="H322" s="85">
        <v>42083</v>
      </c>
      <c r="I322" s="85">
        <v>42085</v>
      </c>
      <c r="J322" s="86" t="s">
        <v>588</v>
      </c>
    </row>
    <row r="323" spans="1:10" ht="24">
      <c r="A323" s="12" t="s">
        <v>591</v>
      </c>
      <c r="B323" s="12"/>
      <c r="C323" s="12" t="s">
        <v>586</v>
      </c>
      <c r="D323" s="12" t="s">
        <v>592</v>
      </c>
      <c r="E323" s="2">
        <v>23</v>
      </c>
      <c r="F323" s="3" t="str">
        <f>VLOOKUP(E323,SCELTACONTRAENTE!$A$1:$B$18,2,FALSE)</f>
        <v>23-AFFIDAMENTO IN ECONOMIA - AFFIDAMENTO DIRETTO</v>
      </c>
      <c r="G323" s="88">
        <v>275.03</v>
      </c>
      <c r="H323" s="85">
        <v>42110</v>
      </c>
      <c r="I323" s="85">
        <v>42110</v>
      </c>
      <c r="J323" s="89">
        <v>275.03</v>
      </c>
    </row>
    <row r="324" spans="1:10" ht="24">
      <c r="A324" s="12" t="s">
        <v>593</v>
      </c>
      <c r="B324" s="12"/>
      <c r="C324" s="12" t="s">
        <v>586</v>
      </c>
      <c r="D324" s="12" t="s">
        <v>594</v>
      </c>
      <c r="E324" s="2">
        <v>23</v>
      </c>
      <c r="F324" s="3" t="str">
        <f>VLOOKUP(E324,SCELTACONTRAENTE!$A$1:$B$18,2,FALSE)</f>
        <v>23-AFFIDAMENTO IN ECONOMIA - AFFIDAMENTO DIRETTO</v>
      </c>
      <c r="G324" s="87">
        <v>2106.67</v>
      </c>
      <c r="H324" s="85">
        <v>42094</v>
      </c>
      <c r="I324" s="85">
        <v>42120</v>
      </c>
      <c r="J324" s="86" t="s">
        <v>595</v>
      </c>
    </row>
    <row r="325" spans="1:10" ht="24">
      <c r="A325" s="12" t="s">
        <v>596</v>
      </c>
      <c r="B325" s="12"/>
      <c r="C325" s="12" t="s">
        <v>586</v>
      </c>
      <c r="D325" s="90" t="s">
        <v>597</v>
      </c>
      <c r="E325" s="2">
        <v>23</v>
      </c>
      <c r="F325" s="3" t="str">
        <f>VLOOKUP(E325,SCELTACONTRAENTE!$A$1:$B$18,2,FALSE)</f>
        <v>23-AFFIDAMENTO IN ECONOMIA - AFFIDAMENTO DIRETTO</v>
      </c>
      <c r="G325" s="87">
        <v>2350</v>
      </c>
      <c r="H325" s="85">
        <v>42094</v>
      </c>
      <c r="I325" s="85">
        <v>42120</v>
      </c>
      <c r="J325" s="86" t="s">
        <v>598</v>
      </c>
    </row>
    <row r="326" spans="1:10" ht="24">
      <c r="A326" s="11" t="s">
        <v>599</v>
      </c>
      <c r="B326" s="11"/>
      <c r="C326" s="12" t="s">
        <v>586</v>
      </c>
      <c r="D326" s="11" t="s">
        <v>597</v>
      </c>
      <c r="E326" s="2">
        <v>23</v>
      </c>
      <c r="F326" s="3" t="str">
        <f>VLOOKUP(E326,SCELTACONTRAENTE!$A$1:$B$18,2,FALSE)</f>
        <v>23-AFFIDAMENTO IN ECONOMIA - AFFIDAMENTO DIRETTO</v>
      </c>
      <c r="G326" s="87">
        <v>1300</v>
      </c>
      <c r="H326" s="85">
        <v>42126</v>
      </c>
      <c r="I326" s="85">
        <v>42134</v>
      </c>
      <c r="J326" s="86" t="s">
        <v>600</v>
      </c>
    </row>
    <row r="327" spans="1:10" ht="24">
      <c r="A327" s="21" t="s">
        <v>601</v>
      </c>
      <c r="B327" s="21"/>
      <c r="C327" s="12" t="s">
        <v>586</v>
      </c>
      <c r="D327" s="21" t="s">
        <v>594</v>
      </c>
      <c r="E327" s="2">
        <v>23</v>
      </c>
      <c r="F327" s="3" t="str">
        <f>VLOOKUP(E327,SCELTACONTRAENTE!$A$1:$B$18,2,FALSE)</f>
        <v>23-AFFIDAMENTO IN ECONOMIA - AFFIDAMENTO DIRETTO</v>
      </c>
      <c r="G327" s="87">
        <v>1053.33</v>
      </c>
      <c r="H327" s="85">
        <v>42126</v>
      </c>
      <c r="I327" s="85">
        <v>42134</v>
      </c>
      <c r="J327" s="86" t="s">
        <v>602</v>
      </c>
    </row>
    <row r="328" spans="1:10" ht="24">
      <c r="A328" s="1" t="s">
        <v>603</v>
      </c>
      <c r="C328" s="12" t="s">
        <v>586</v>
      </c>
      <c r="D328" s="24" t="s">
        <v>604</v>
      </c>
      <c r="E328" s="2">
        <v>23</v>
      </c>
      <c r="F328" s="3" t="str">
        <f>VLOOKUP(E328,SCELTACONTRAENTE!$A$1:$B$18,2,FALSE)</f>
        <v>23-AFFIDAMENTO IN ECONOMIA - AFFIDAMENTO DIRETTO</v>
      </c>
      <c r="G328" s="87">
        <v>290</v>
      </c>
      <c r="H328" s="85">
        <v>42143</v>
      </c>
      <c r="I328" s="85">
        <v>42145</v>
      </c>
      <c r="J328" s="86" t="s">
        <v>605</v>
      </c>
    </row>
    <row r="329" spans="1:10" ht="24">
      <c r="A329" s="1" t="s">
        <v>606</v>
      </c>
      <c r="C329" s="12" t="s">
        <v>586</v>
      </c>
      <c r="D329" s="21" t="s">
        <v>607</v>
      </c>
      <c r="E329" s="2">
        <v>23</v>
      </c>
      <c r="F329" s="3" t="str">
        <f>VLOOKUP(E329,SCELTACONTRAENTE!$A$1:$B$18,2,FALSE)</f>
        <v>23-AFFIDAMENTO IN ECONOMIA - AFFIDAMENTO DIRETTO</v>
      </c>
      <c r="G329" s="87">
        <v>1072.95</v>
      </c>
      <c r="H329" s="85">
        <v>42150</v>
      </c>
      <c r="I329" s="85">
        <v>42174</v>
      </c>
      <c r="J329" s="86" t="s">
        <v>608</v>
      </c>
    </row>
    <row r="330" spans="1:10" ht="24">
      <c r="A330" s="1" t="s">
        <v>609</v>
      </c>
      <c r="C330" s="12" t="s">
        <v>586</v>
      </c>
      <c r="D330" s="21" t="s">
        <v>610</v>
      </c>
      <c r="E330" s="2">
        <v>23</v>
      </c>
      <c r="F330" s="3" t="str">
        <f>VLOOKUP(E330,SCELTACONTRAENTE!$A$1:$B$18,2,FALSE)</f>
        <v>23-AFFIDAMENTO IN ECONOMIA - AFFIDAMENTO DIRETTO</v>
      </c>
      <c r="G330" s="87">
        <v>2000</v>
      </c>
      <c r="H330" s="85">
        <v>42215</v>
      </c>
      <c r="I330" s="85">
        <v>42216</v>
      </c>
      <c r="J330" s="86" t="s">
        <v>475</v>
      </c>
    </row>
    <row r="331" spans="1:10" ht="24">
      <c r="A331" s="1" t="s">
        <v>611</v>
      </c>
      <c r="C331" s="12" t="s">
        <v>586</v>
      </c>
      <c r="D331" s="21" t="s">
        <v>612</v>
      </c>
      <c r="E331" s="2">
        <v>23</v>
      </c>
      <c r="F331" s="3" t="str">
        <f>VLOOKUP(E331,SCELTACONTRAENTE!$A$1:$B$18,2,FALSE)</f>
        <v>23-AFFIDAMENTO IN ECONOMIA - AFFIDAMENTO DIRETTO</v>
      </c>
      <c r="G331" s="87">
        <v>300</v>
      </c>
      <c r="H331" s="85">
        <v>42174</v>
      </c>
      <c r="I331" s="85">
        <v>42175</v>
      </c>
      <c r="J331" s="86" t="s">
        <v>613</v>
      </c>
    </row>
    <row r="332" spans="1:10" ht="24">
      <c r="A332" s="1" t="s">
        <v>614</v>
      </c>
      <c r="C332" s="12" t="s">
        <v>586</v>
      </c>
      <c r="D332" s="12" t="s">
        <v>615</v>
      </c>
      <c r="E332" s="2">
        <v>23</v>
      </c>
      <c r="F332" s="3" t="str">
        <f>VLOOKUP(E332,SCELTACONTRAENTE!$A$1:$B$18,2,FALSE)</f>
        <v>23-AFFIDAMENTO IN ECONOMIA - AFFIDAMENTO DIRETTO</v>
      </c>
      <c r="G332" s="87">
        <v>2200</v>
      </c>
      <c r="H332" s="85">
        <v>42187</v>
      </c>
      <c r="I332" s="85">
        <v>42191</v>
      </c>
      <c r="J332" s="86" t="s">
        <v>616</v>
      </c>
    </row>
    <row r="333" spans="1:10" ht="24">
      <c r="A333" s="1" t="s">
        <v>617</v>
      </c>
      <c r="C333" s="12" t="s">
        <v>586</v>
      </c>
      <c r="D333" s="24" t="s">
        <v>618</v>
      </c>
      <c r="E333" s="2">
        <v>23</v>
      </c>
      <c r="F333" s="3" t="str">
        <f>VLOOKUP(E333,SCELTACONTRAENTE!$A$1:$B$18,2,FALSE)</f>
        <v>23-AFFIDAMENTO IN ECONOMIA - AFFIDAMENTO DIRETTO</v>
      </c>
      <c r="G333" s="87">
        <v>4724.59</v>
      </c>
      <c r="H333" s="85">
        <v>42188</v>
      </c>
      <c r="I333" s="85">
        <v>42188</v>
      </c>
      <c r="J333" s="86" t="s">
        <v>619</v>
      </c>
    </row>
    <row r="334" spans="1:10" ht="24">
      <c r="A334" s="1" t="s">
        <v>620</v>
      </c>
      <c r="C334" s="12" t="s">
        <v>586</v>
      </c>
      <c r="D334" s="24" t="s">
        <v>621</v>
      </c>
      <c r="E334" s="2">
        <v>23</v>
      </c>
      <c r="F334" s="3" t="str">
        <f>VLOOKUP(E334,SCELTACONTRAENTE!$A$1:$B$18,2,FALSE)</f>
        <v>23-AFFIDAMENTO IN ECONOMIA - AFFIDAMENTO DIRETTO</v>
      </c>
      <c r="G334" s="87">
        <v>450</v>
      </c>
      <c r="H334" s="85">
        <v>42188</v>
      </c>
      <c r="I334" s="85">
        <v>42188</v>
      </c>
      <c r="J334" s="86" t="s">
        <v>622</v>
      </c>
    </row>
    <row r="335" spans="1:10" ht="24">
      <c r="A335" s="1" t="s">
        <v>623</v>
      </c>
      <c r="C335" s="12" t="s">
        <v>586</v>
      </c>
      <c r="D335" s="21" t="s">
        <v>624</v>
      </c>
      <c r="E335" s="2">
        <v>8</v>
      </c>
      <c r="F335" s="3" t="str">
        <f>VLOOKUP(E335,SCELTACONTRAENTE!$A$1:$B$18,2,FALSE)</f>
        <v>08-AFFIDAMENTO IN ECONOMIA - COTTIMO FIDUCIARIO</v>
      </c>
      <c r="G335" s="87">
        <v>2459.02</v>
      </c>
      <c r="H335" s="85">
        <v>42188</v>
      </c>
      <c r="I335" s="85">
        <v>42188</v>
      </c>
      <c r="J335" s="86" t="s">
        <v>625</v>
      </c>
    </row>
    <row r="336" spans="1:10" ht="24">
      <c r="A336" s="1" t="s">
        <v>626</v>
      </c>
      <c r="C336" s="12" t="s">
        <v>586</v>
      </c>
      <c r="D336" s="31" t="s">
        <v>627</v>
      </c>
      <c r="E336" s="2">
        <v>23</v>
      </c>
      <c r="F336" s="3" t="str">
        <f>VLOOKUP(E336,SCELTACONTRAENTE!$A$1:$B$18,2,FALSE)</f>
        <v>23-AFFIDAMENTO IN ECONOMIA - AFFIDAMENTO DIRETTO</v>
      </c>
      <c r="G336" s="87">
        <v>520</v>
      </c>
      <c r="H336" s="85">
        <v>42189</v>
      </c>
      <c r="I336" s="85">
        <v>42189</v>
      </c>
      <c r="J336" s="86" t="s">
        <v>628</v>
      </c>
    </row>
    <row r="337" spans="1:10" ht="24">
      <c r="A337" s="1" t="s">
        <v>629</v>
      </c>
      <c r="C337" s="12" t="s">
        <v>586</v>
      </c>
      <c r="D337" s="31" t="s">
        <v>630</v>
      </c>
      <c r="E337" s="2">
        <v>23</v>
      </c>
      <c r="F337" s="3" t="str">
        <f>VLOOKUP(E337,SCELTACONTRAENTE!$A$1:$B$18,2,FALSE)</f>
        <v>23-AFFIDAMENTO IN ECONOMIA - AFFIDAMENTO DIRETTO</v>
      </c>
      <c r="G337" s="87">
        <v>349.43</v>
      </c>
      <c r="H337" s="85">
        <v>42189</v>
      </c>
      <c r="I337" s="85">
        <v>42189</v>
      </c>
      <c r="J337" s="86" t="s">
        <v>631</v>
      </c>
    </row>
    <row r="338" spans="1:10" ht="24">
      <c r="A338" s="30" t="s">
        <v>632</v>
      </c>
      <c r="C338" s="12" t="s">
        <v>586</v>
      </c>
      <c r="D338" s="30" t="s">
        <v>633</v>
      </c>
      <c r="E338" s="2">
        <v>23</v>
      </c>
      <c r="F338" s="3" t="str">
        <f>VLOOKUP(E338,SCELTACONTRAENTE!$A$1:$B$18,2,FALSE)</f>
        <v>23-AFFIDAMENTO IN ECONOMIA - AFFIDAMENTO DIRETTO</v>
      </c>
      <c r="G338" s="87">
        <v>500</v>
      </c>
      <c r="H338" s="85">
        <v>42188</v>
      </c>
      <c r="I338" s="85">
        <v>42189</v>
      </c>
      <c r="J338" s="86" t="s">
        <v>634</v>
      </c>
    </row>
    <row r="339" spans="1:10" ht="24">
      <c r="A339" s="1" t="s">
        <v>635</v>
      </c>
      <c r="C339" s="12" t="s">
        <v>586</v>
      </c>
      <c r="D339" s="21" t="s">
        <v>636</v>
      </c>
      <c r="E339" s="2">
        <v>23</v>
      </c>
      <c r="F339" s="3" t="str">
        <f>VLOOKUP(E339,SCELTACONTRAENTE!$A$1:$B$18,2,FALSE)</f>
        <v>23-AFFIDAMENTO IN ECONOMIA - AFFIDAMENTO DIRETTO</v>
      </c>
      <c r="G339" s="87">
        <v>300</v>
      </c>
      <c r="H339" s="85">
        <v>42188</v>
      </c>
      <c r="I339" s="85">
        <v>42188</v>
      </c>
      <c r="J339" s="86" t="s">
        <v>613</v>
      </c>
    </row>
    <row r="340" spans="1:10" ht="24">
      <c r="A340" s="1" t="s">
        <v>637</v>
      </c>
      <c r="C340" s="12" t="s">
        <v>586</v>
      </c>
      <c r="D340" s="20" t="s">
        <v>638</v>
      </c>
      <c r="E340" s="2">
        <v>23</v>
      </c>
      <c r="F340" s="3" t="str">
        <f>VLOOKUP(E340,SCELTACONTRAENTE!$A$1:$B$18,2,FALSE)</f>
        <v>23-AFFIDAMENTO IN ECONOMIA - AFFIDAMENTO DIRETTO</v>
      </c>
      <c r="G340" s="87">
        <v>1068</v>
      </c>
      <c r="H340" s="85">
        <v>42208</v>
      </c>
      <c r="I340" s="85">
        <v>42209</v>
      </c>
      <c r="J340" s="86" t="s">
        <v>639</v>
      </c>
    </row>
    <row r="341" spans="1:10" ht="24">
      <c r="A341" s="1" t="s">
        <v>640</v>
      </c>
      <c r="C341" s="12" t="s">
        <v>586</v>
      </c>
      <c r="D341" s="21" t="s">
        <v>641</v>
      </c>
      <c r="E341" s="2">
        <v>23</v>
      </c>
      <c r="F341" s="3" t="str">
        <f>VLOOKUP(E341,SCELTACONTRAENTE!$A$1:$B$18,2,FALSE)</f>
        <v>23-AFFIDAMENTO IN ECONOMIA - AFFIDAMENTO DIRETTO</v>
      </c>
      <c r="G341" s="87">
        <v>2000</v>
      </c>
      <c r="H341" s="85">
        <v>42200</v>
      </c>
      <c r="I341" s="85">
        <v>42202</v>
      </c>
      <c r="J341" s="86" t="s">
        <v>642</v>
      </c>
    </row>
    <row r="342" spans="1:256" ht="24">
      <c r="A342" s="1" t="s">
        <v>643</v>
      </c>
      <c r="C342" s="12" t="s">
        <v>586</v>
      </c>
      <c r="D342" s="24" t="s">
        <v>644</v>
      </c>
      <c r="E342" s="2">
        <v>23</v>
      </c>
      <c r="F342" s="3" t="str">
        <f>VLOOKUP(E342,SCELTACONTRAENTE!$A$1:$B$18,2,FALSE)</f>
        <v>23-AFFIDAMENTO IN ECONOMIA - AFFIDAMENTO DIRETTO</v>
      </c>
      <c r="G342" s="87">
        <v>225</v>
      </c>
      <c r="H342" s="85">
        <v>42208</v>
      </c>
      <c r="I342" s="85">
        <v>42215</v>
      </c>
      <c r="J342" s="86" t="s">
        <v>645</v>
      </c>
      <c r="IQ342" s="21"/>
      <c r="IR342" s="21"/>
      <c r="IS342" s="21"/>
      <c r="IT342" s="21"/>
      <c r="IU342" s="21"/>
      <c r="IV342" s="21"/>
    </row>
    <row r="343" spans="1:256" ht="24">
      <c r="A343" s="1" t="s">
        <v>646</v>
      </c>
      <c r="C343" s="12" t="s">
        <v>586</v>
      </c>
      <c r="D343" s="21" t="s">
        <v>647</v>
      </c>
      <c r="E343" s="2">
        <v>23</v>
      </c>
      <c r="F343" s="3" t="str">
        <f>VLOOKUP(E343,SCELTACONTRAENTE!$A$1:$B$18,2,FALSE)</f>
        <v>23-AFFIDAMENTO IN ECONOMIA - AFFIDAMENTO DIRETTO</v>
      </c>
      <c r="G343" s="87">
        <v>400</v>
      </c>
      <c r="H343" s="85">
        <v>42218</v>
      </c>
      <c r="I343" s="85">
        <v>42218</v>
      </c>
      <c r="J343" s="86" t="s">
        <v>648</v>
      </c>
      <c r="IQ343" s="21"/>
      <c r="IR343" s="21"/>
      <c r="IS343" s="21"/>
      <c r="IT343" s="21"/>
      <c r="IU343" s="21"/>
      <c r="IV343" s="21"/>
    </row>
    <row r="344" spans="1:256" ht="24">
      <c r="A344" s="1" t="s">
        <v>649</v>
      </c>
      <c r="C344" s="12" t="s">
        <v>586</v>
      </c>
      <c r="D344" s="12" t="s">
        <v>650</v>
      </c>
      <c r="E344" s="2">
        <v>23</v>
      </c>
      <c r="F344" s="3" t="str">
        <f>VLOOKUP(E344,SCELTACONTRAENTE!$A$1:$B$18,2,FALSE)</f>
        <v>23-AFFIDAMENTO IN ECONOMIA - AFFIDAMENTO DIRETTO</v>
      </c>
      <c r="G344" s="87">
        <v>500</v>
      </c>
      <c r="H344" s="85">
        <v>42218</v>
      </c>
      <c r="I344" s="85">
        <v>42218</v>
      </c>
      <c r="J344" s="86" t="s">
        <v>634</v>
      </c>
      <c r="IQ344" s="21"/>
      <c r="IR344" s="21"/>
      <c r="IS344" s="21"/>
      <c r="IT344" s="21"/>
      <c r="IU344" s="21"/>
      <c r="IV344" s="21"/>
    </row>
    <row r="345" spans="1:256" ht="24">
      <c r="A345" s="1" t="s">
        <v>651</v>
      </c>
      <c r="C345" s="12" t="s">
        <v>586</v>
      </c>
      <c r="D345" s="12" t="s">
        <v>652</v>
      </c>
      <c r="E345" s="2">
        <v>23</v>
      </c>
      <c r="F345" s="3" t="str">
        <f>VLOOKUP(E345,SCELTACONTRAENTE!$A$1:$B$18,2,FALSE)</f>
        <v>23-AFFIDAMENTO IN ECONOMIA - AFFIDAMENTO DIRETTO</v>
      </c>
      <c r="G345" s="87">
        <v>500</v>
      </c>
      <c r="H345" s="85">
        <v>42218</v>
      </c>
      <c r="I345" s="85">
        <v>42218</v>
      </c>
      <c r="J345" s="86" t="s">
        <v>634</v>
      </c>
      <c r="IQ345" s="21"/>
      <c r="IR345" s="21"/>
      <c r="IS345" s="21"/>
      <c r="IT345" s="21"/>
      <c r="IU345" s="21"/>
      <c r="IV345" s="21"/>
    </row>
    <row r="346" spans="1:256" ht="24">
      <c r="A346" s="1" t="s">
        <v>653</v>
      </c>
      <c r="C346" s="12" t="s">
        <v>586</v>
      </c>
      <c r="D346" s="12" t="s">
        <v>654</v>
      </c>
      <c r="E346" s="2">
        <v>23</v>
      </c>
      <c r="F346" s="3" t="str">
        <f>VLOOKUP(E346,SCELTACONTRAENTE!$A$1:$B$18,2,FALSE)</f>
        <v>23-AFFIDAMENTO IN ECONOMIA - AFFIDAMENTO DIRETTO</v>
      </c>
      <c r="G346" s="87">
        <v>1500</v>
      </c>
      <c r="H346" s="85">
        <v>42218</v>
      </c>
      <c r="I346" s="85">
        <v>42218</v>
      </c>
      <c r="J346" s="86" t="s">
        <v>655</v>
      </c>
      <c r="IQ346" s="21"/>
      <c r="IR346" s="21"/>
      <c r="IS346" s="21"/>
      <c r="IT346" s="21"/>
      <c r="IU346" s="21"/>
      <c r="IV346" s="21"/>
    </row>
    <row r="347" spans="1:256" ht="24">
      <c r="A347" s="1" t="s">
        <v>656</v>
      </c>
      <c r="C347" s="12" t="s">
        <v>586</v>
      </c>
      <c r="D347" s="12" t="s">
        <v>657</v>
      </c>
      <c r="E347" s="2">
        <v>23</v>
      </c>
      <c r="F347" s="3" t="str">
        <f>VLOOKUP(E347,SCELTACONTRAENTE!$A$1:$B$18,2,FALSE)</f>
        <v>23-AFFIDAMENTO IN ECONOMIA - AFFIDAMENTO DIRETTO</v>
      </c>
      <c r="G347" s="87">
        <v>227.27</v>
      </c>
      <c r="H347" s="85">
        <v>42218</v>
      </c>
      <c r="I347" s="85">
        <v>42218</v>
      </c>
      <c r="J347" s="86" t="s">
        <v>658</v>
      </c>
      <c r="IQ347" s="21"/>
      <c r="IR347" s="21"/>
      <c r="IS347" s="21"/>
      <c r="IT347" s="21"/>
      <c r="IU347" s="21"/>
      <c r="IV347" s="21"/>
    </row>
    <row r="348" spans="1:256" ht="24">
      <c r="A348" s="1" t="s">
        <v>659</v>
      </c>
      <c r="C348" s="12" t="s">
        <v>586</v>
      </c>
      <c r="D348" s="12" t="s">
        <v>660</v>
      </c>
      <c r="E348" s="2">
        <v>23</v>
      </c>
      <c r="F348" s="3" t="str">
        <f>VLOOKUP(E348,SCELTACONTRAENTE!$A$1:$B$18,2,FALSE)</f>
        <v>23-AFFIDAMENTO IN ECONOMIA - AFFIDAMENTO DIRETTO</v>
      </c>
      <c r="G348" s="87">
        <v>181.82</v>
      </c>
      <c r="H348" s="85">
        <v>42218</v>
      </c>
      <c r="I348" s="85">
        <v>42218</v>
      </c>
      <c r="J348" s="86" t="s">
        <v>661</v>
      </c>
      <c r="IQ348" s="21"/>
      <c r="IR348" s="21"/>
      <c r="IS348" s="21"/>
      <c r="IT348" s="21"/>
      <c r="IU348" s="21"/>
      <c r="IV348" s="21"/>
    </row>
    <row r="349" spans="1:256" ht="24">
      <c r="A349" s="1" t="s">
        <v>662</v>
      </c>
      <c r="C349" s="12" t="s">
        <v>586</v>
      </c>
      <c r="D349" s="24" t="s">
        <v>663</v>
      </c>
      <c r="E349" s="2">
        <v>8</v>
      </c>
      <c r="F349" s="3" t="str">
        <f>VLOOKUP(E349,SCELTACONTRAENTE!$A$1:$B$18,2,FALSE)</f>
        <v>08-AFFIDAMENTO IN ECONOMIA - COTTIMO FIDUCIARIO</v>
      </c>
      <c r="G349" s="87">
        <v>6557.38</v>
      </c>
      <c r="H349" s="85">
        <v>42218</v>
      </c>
      <c r="I349" s="85">
        <v>42230</v>
      </c>
      <c r="J349" s="86" t="s">
        <v>664</v>
      </c>
      <c r="IQ349" s="21"/>
      <c r="IR349" s="21"/>
      <c r="IS349" s="21"/>
      <c r="IT349" s="21"/>
      <c r="IU349" s="21"/>
      <c r="IV349" s="21"/>
    </row>
    <row r="350" spans="1:256" ht="24">
      <c r="A350" s="1" t="s">
        <v>665</v>
      </c>
      <c r="C350" s="12" t="s">
        <v>586</v>
      </c>
      <c r="D350" s="12" t="s">
        <v>666</v>
      </c>
      <c r="E350" s="2">
        <v>23</v>
      </c>
      <c r="F350" s="3" t="str">
        <f>VLOOKUP(E350,SCELTACONTRAENTE!$A$1:$B$18,2,FALSE)</f>
        <v>23-AFFIDAMENTO IN ECONOMIA - AFFIDAMENTO DIRETTO</v>
      </c>
      <c r="G350" s="87">
        <v>532.79</v>
      </c>
      <c r="H350" s="85">
        <v>42218</v>
      </c>
      <c r="I350" s="85">
        <v>42218</v>
      </c>
      <c r="J350" s="86" t="s">
        <v>667</v>
      </c>
      <c r="IQ350" s="21"/>
      <c r="IR350" s="21"/>
      <c r="IS350" s="21"/>
      <c r="IT350" s="21"/>
      <c r="IU350" s="21"/>
      <c r="IV350" s="21"/>
    </row>
    <row r="351" spans="1:256" ht="24">
      <c r="A351" s="1" t="s">
        <v>668</v>
      </c>
      <c r="C351" s="12" t="s">
        <v>586</v>
      </c>
      <c r="D351" s="21" t="s">
        <v>669</v>
      </c>
      <c r="E351" s="2">
        <v>23</v>
      </c>
      <c r="F351" s="3" t="str">
        <f>VLOOKUP(E351,SCELTACONTRAENTE!$A$1:$B$18,2,FALSE)</f>
        <v>23-AFFIDAMENTO IN ECONOMIA - AFFIDAMENTO DIRETTO</v>
      </c>
      <c r="G351" s="87">
        <v>100</v>
      </c>
      <c r="H351" s="85">
        <v>42272</v>
      </c>
      <c r="I351" s="85">
        <v>42283</v>
      </c>
      <c r="J351" s="86" t="s">
        <v>670</v>
      </c>
      <c r="IQ351" s="21"/>
      <c r="IR351" s="21"/>
      <c r="IS351" s="21"/>
      <c r="IT351" s="21"/>
      <c r="IU351" s="21"/>
      <c r="IV351" s="21"/>
    </row>
    <row r="352" spans="1:256" ht="24">
      <c r="A352" s="1" t="s">
        <v>671</v>
      </c>
      <c r="C352" s="12" t="s">
        <v>586</v>
      </c>
      <c r="D352" s="12" t="s">
        <v>672</v>
      </c>
      <c r="E352" s="2">
        <v>23</v>
      </c>
      <c r="F352" s="3" t="str">
        <f>VLOOKUP(E352,SCELTACONTRAENTE!$A$1:$B$18,2,FALSE)</f>
        <v>23-AFFIDAMENTO IN ECONOMIA - AFFIDAMENTO DIRETTO</v>
      </c>
      <c r="G352" s="87">
        <v>2779</v>
      </c>
      <c r="H352" s="85">
        <v>42327</v>
      </c>
      <c r="I352" s="85">
        <v>42340</v>
      </c>
      <c r="J352" s="86" t="s">
        <v>673</v>
      </c>
      <c r="IQ352" s="21"/>
      <c r="IR352" s="21"/>
      <c r="IS352" s="21"/>
      <c r="IT352" s="21"/>
      <c r="IU352" s="21"/>
      <c r="IV352" s="21"/>
    </row>
    <row r="353" spans="1:256" ht="24">
      <c r="A353" s="1" t="s">
        <v>674</v>
      </c>
      <c r="C353" s="12" t="s">
        <v>586</v>
      </c>
      <c r="D353" s="12" t="s">
        <v>675</v>
      </c>
      <c r="E353" s="2">
        <v>23</v>
      </c>
      <c r="F353" s="3" t="str">
        <f>VLOOKUP(E353,SCELTACONTRAENTE!$A$1:$B$18,2,FALSE)</f>
        <v>23-AFFIDAMENTO IN ECONOMIA - AFFIDAMENTO DIRETTO</v>
      </c>
      <c r="G353" s="87">
        <v>7745</v>
      </c>
      <c r="H353" s="85">
        <v>42331</v>
      </c>
      <c r="I353" s="85">
        <v>42360</v>
      </c>
      <c r="J353" s="86" t="s">
        <v>676</v>
      </c>
      <c r="IQ353" s="21"/>
      <c r="IR353" s="21"/>
      <c r="IS353" s="21"/>
      <c r="IT353" s="21"/>
      <c r="IU353" s="21"/>
      <c r="IV353" s="21"/>
    </row>
    <row r="354" spans="1:256" ht="24">
      <c r="A354" s="1" t="s">
        <v>677</v>
      </c>
      <c r="C354" s="12" t="s">
        <v>586</v>
      </c>
      <c r="D354" s="12" t="s">
        <v>678</v>
      </c>
      <c r="E354" s="2">
        <v>23</v>
      </c>
      <c r="F354" s="3" t="str">
        <f>VLOOKUP(E354,SCELTACONTRAENTE!$A$1:$B$18,2,FALSE)</f>
        <v>23-AFFIDAMENTO IN ECONOMIA - AFFIDAMENTO DIRETTO</v>
      </c>
      <c r="G354" s="87">
        <v>1723.4</v>
      </c>
      <c r="H354" s="85">
        <v>42331</v>
      </c>
      <c r="I354" s="85">
        <v>42338</v>
      </c>
      <c r="J354" s="86" t="s">
        <v>679</v>
      </c>
      <c r="IQ354" s="21"/>
      <c r="IR354" s="21"/>
      <c r="IS354" s="21"/>
      <c r="IT354" s="21"/>
      <c r="IU354" s="21"/>
      <c r="IV354" s="21"/>
    </row>
    <row r="355" spans="1:256" ht="24">
      <c r="A355" s="1" t="s">
        <v>680</v>
      </c>
      <c r="C355" s="12" t="s">
        <v>586</v>
      </c>
      <c r="D355" s="12" t="s">
        <v>681</v>
      </c>
      <c r="E355" s="2">
        <v>23</v>
      </c>
      <c r="F355" s="3" t="str">
        <f>VLOOKUP(E355,SCELTACONTRAENTE!$A$1:$B$18,2,FALSE)</f>
        <v>23-AFFIDAMENTO IN ECONOMIA - AFFIDAMENTO DIRETTO</v>
      </c>
      <c r="G355" s="87">
        <v>11701.8</v>
      </c>
      <c r="H355" s="85">
        <v>42339</v>
      </c>
      <c r="I355" s="85">
        <v>42351</v>
      </c>
      <c r="J355" s="86" t="s">
        <v>682</v>
      </c>
      <c r="IQ355" s="21"/>
      <c r="IR355" s="21"/>
      <c r="IS355" s="21"/>
      <c r="IT355" s="21"/>
      <c r="IU355" s="21"/>
      <c r="IV355" s="21"/>
    </row>
    <row r="356" spans="1:256" ht="24">
      <c r="A356" s="1" t="s">
        <v>683</v>
      </c>
      <c r="C356" s="12" t="s">
        <v>586</v>
      </c>
      <c r="D356" s="12" t="s">
        <v>684</v>
      </c>
      <c r="E356" s="2">
        <v>23</v>
      </c>
      <c r="F356" s="3" t="str">
        <f>VLOOKUP(E356,SCELTACONTRAENTE!$A$1:$B$18,2,FALSE)</f>
        <v>23-AFFIDAMENTO IN ECONOMIA - AFFIDAMENTO DIRETTO</v>
      </c>
      <c r="G356" s="87">
        <v>819.67</v>
      </c>
      <c r="H356" s="85">
        <v>42341</v>
      </c>
      <c r="I356" s="85">
        <v>42352</v>
      </c>
      <c r="J356" s="86" t="s">
        <v>502</v>
      </c>
      <c r="IQ356" s="21"/>
      <c r="IR356" s="21"/>
      <c r="IS356" s="21"/>
      <c r="IT356" s="21"/>
      <c r="IU356" s="21"/>
      <c r="IV356" s="21"/>
    </row>
    <row r="357" spans="1:256" ht="24">
      <c r="A357" s="1" t="s">
        <v>685</v>
      </c>
      <c r="C357" s="12" t="s">
        <v>586</v>
      </c>
      <c r="D357" s="12" t="s">
        <v>686</v>
      </c>
      <c r="E357" s="2">
        <v>23</v>
      </c>
      <c r="F357" s="3" t="str">
        <f>VLOOKUP(E357,SCELTACONTRAENTE!$A$1:$B$18,2,FALSE)</f>
        <v>23-AFFIDAMENTO IN ECONOMIA - AFFIDAMENTO DIRETTO</v>
      </c>
      <c r="G357" s="87">
        <v>900</v>
      </c>
      <c r="H357" s="85">
        <v>42367</v>
      </c>
      <c r="I357" s="85">
        <v>42369</v>
      </c>
      <c r="J357" s="86" t="s">
        <v>502</v>
      </c>
      <c r="IQ357" s="21"/>
      <c r="IR357" s="21"/>
      <c r="IS357" s="21"/>
      <c r="IT357" s="21"/>
      <c r="IU357" s="21"/>
      <c r="IV357" s="21"/>
    </row>
    <row r="358" spans="1:256" ht="24">
      <c r="A358" s="1" t="s">
        <v>687</v>
      </c>
      <c r="C358" s="12" t="s">
        <v>586</v>
      </c>
      <c r="D358" s="11" t="s">
        <v>688</v>
      </c>
      <c r="E358" s="2">
        <v>23</v>
      </c>
      <c r="F358" s="3" t="str">
        <f>VLOOKUP(E358,SCELTACONTRAENTE!$A$1:$B$18,2,FALSE)</f>
        <v>23-AFFIDAMENTO IN ECONOMIA - AFFIDAMENTO DIRETTO</v>
      </c>
      <c r="G358" s="87">
        <v>1218</v>
      </c>
      <c r="H358" s="85">
        <v>42367</v>
      </c>
      <c r="I358" s="85">
        <v>42369</v>
      </c>
      <c r="J358" s="86" t="s">
        <v>502</v>
      </c>
      <c r="IQ358" s="21"/>
      <c r="IR358" s="21"/>
      <c r="IS358" s="21"/>
      <c r="IT358" s="21"/>
      <c r="IU358" s="21"/>
      <c r="IV358" s="21"/>
    </row>
    <row r="359" spans="1:256" ht="24">
      <c r="A359" s="1" t="s">
        <v>689</v>
      </c>
      <c r="C359" s="12" t="s">
        <v>586</v>
      </c>
      <c r="D359" s="12" t="s">
        <v>690</v>
      </c>
      <c r="E359" s="2">
        <v>23</v>
      </c>
      <c r="F359" s="3" t="str">
        <f>VLOOKUP(E359,SCELTACONTRAENTE!$A$1:$B$18,2,FALSE)</f>
        <v>23-AFFIDAMENTO IN ECONOMIA - AFFIDAMENTO DIRETTO</v>
      </c>
      <c r="G359" s="87">
        <v>1320</v>
      </c>
      <c r="H359" s="85">
        <v>42368</v>
      </c>
      <c r="I359" s="85">
        <v>42369</v>
      </c>
      <c r="J359" s="86" t="s">
        <v>502</v>
      </c>
      <c r="IQ359" s="21"/>
      <c r="IR359" s="21"/>
      <c r="IS359" s="21"/>
      <c r="IT359" s="21"/>
      <c r="IU359" s="21"/>
      <c r="IV359" s="21"/>
    </row>
    <row r="360" spans="1:256" ht="24">
      <c r="A360" s="1" t="s">
        <v>691</v>
      </c>
      <c r="C360" s="12" t="s">
        <v>586</v>
      </c>
      <c r="D360" s="12" t="s">
        <v>692</v>
      </c>
      <c r="E360" s="2">
        <v>23</v>
      </c>
      <c r="F360" s="3" t="str">
        <f>VLOOKUP(E360,SCELTACONTRAENTE!$A$1:$B$18,2,FALSE)</f>
        <v>23-AFFIDAMENTO IN ECONOMIA - AFFIDAMENTO DIRETTO</v>
      </c>
      <c r="G360" s="87">
        <v>1860</v>
      </c>
      <c r="H360" s="85">
        <v>42368</v>
      </c>
      <c r="I360" s="85">
        <v>42369</v>
      </c>
      <c r="J360" s="86" t="s">
        <v>502</v>
      </c>
      <c r="IQ360" s="21"/>
      <c r="IR360" s="21"/>
      <c r="IS360" s="21"/>
      <c r="IT360" s="21"/>
      <c r="IU360" s="21"/>
      <c r="IV360" s="21"/>
    </row>
    <row r="361" spans="1:256" ht="24">
      <c r="A361" s="1" t="s">
        <v>693</v>
      </c>
      <c r="C361" s="12" t="s">
        <v>586</v>
      </c>
      <c r="D361" s="12" t="s">
        <v>694</v>
      </c>
      <c r="E361" s="2">
        <v>23</v>
      </c>
      <c r="F361" s="3" t="str">
        <f>VLOOKUP(E361,SCELTACONTRAENTE!$A$1:$B$18,2,FALSE)</f>
        <v>23-AFFIDAMENTO IN ECONOMIA - AFFIDAMENTO DIRETTO</v>
      </c>
      <c r="G361" s="87">
        <v>207</v>
      </c>
      <c r="H361" s="85">
        <v>42226</v>
      </c>
      <c r="I361" s="85">
        <v>42228</v>
      </c>
      <c r="J361" s="86" t="s">
        <v>695</v>
      </c>
      <c r="IQ361" s="21"/>
      <c r="IR361" s="21"/>
      <c r="IS361" s="21"/>
      <c r="IT361" s="21"/>
      <c r="IU361" s="21"/>
      <c r="IV361" s="21"/>
    </row>
    <row r="362" spans="1:256" s="108" customFormat="1" ht="24">
      <c r="A362" s="20" t="s">
        <v>256</v>
      </c>
      <c r="B362" s="42" t="s">
        <v>257</v>
      </c>
      <c r="C362" s="31" t="s">
        <v>258</v>
      </c>
      <c r="D362" s="20" t="s">
        <v>259</v>
      </c>
      <c r="E362" s="2">
        <v>23</v>
      </c>
      <c r="F362" s="3" t="str">
        <f>VLOOKUP(E362,SCELTACONTRAENTE!$A$1:$B$18,2,FALSE)</f>
        <v>23-AFFIDAMENTO IN ECONOMIA - AFFIDAMENTO DIRETTO</v>
      </c>
      <c r="G362" s="43">
        <v>1358.11</v>
      </c>
      <c r="H362" s="44">
        <v>0.6682291666666667</v>
      </c>
      <c r="I362" s="45">
        <v>1.2522569444444445</v>
      </c>
      <c r="J362" s="46">
        <v>1358.11</v>
      </c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7"/>
      <c r="AL362" s="7"/>
      <c r="AM362" s="7"/>
      <c r="AN362" s="7"/>
      <c r="AO362" s="7"/>
      <c r="AP362" s="7"/>
      <c r="AQ362" s="7"/>
      <c r="AR362" s="7"/>
      <c r="AS362" s="7"/>
      <c r="AT362" s="7"/>
      <c r="AU362" s="7"/>
      <c r="AV362" s="7"/>
      <c r="AW362" s="7"/>
      <c r="AX362" s="7"/>
      <c r="AY362" s="7"/>
      <c r="AZ362" s="7"/>
      <c r="BA362" s="7"/>
      <c r="BB362" s="7"/>
      <c r="BC362" s="7"/>
      <c r="BD362" s="7"/>
      <c r="BE362" s="7"/>
      <c r="BF362" s="7"/>
      <c r="BG362" s="7"/>
      <c r="BH362" s="7"/>
      <c r="BI362" s="7"/>
      <c r="BJ362" s="7"/>
      <c r="BK362" s="7"/>
      <c r="BL362" s="7"/>
      <c r="BM362" s="7"/>
      <c r="BN362" s="7"/>
      <c r="BO362" s="7"/>
      <c r="BP362" s="7"/>
      <c r="BQ362" s="7"/>
      <c r="BR362" s="7"/>
      <c r="BS362" s="7"/>
      <c r="BT362" s="7"/>
      <c r="BU362" s="7"/>
      <c r="BV362" s="7"/>
      <c r="BW362" s="7"/>
      <c r="BX362" s="7"/>
      <c r="BY362" s="7"/>
      <c r="BZ362" s="7"/>
      <c r="CA362" s="7"/>
      <c r="CB362" s="7"/>
      <c r="CC362" s="7"/>
      <c r="CD362" s="7"/>
      <c r="CE362" s="7"/>
      <c r="CF362" s="7"/>
      <c r="CG362" s="7"/>
      <c r="CH362" s="7"/>
      <c r="CI362" s="7"/>
      <c r="CJ362" s="7"/>
      <c r="CK362" s="7"/>
      <c r="CL362" s="7"/>
      <c r="CM362" s="7"/>
      <c r="CN362" s="7"/>
      <c r="CO362" s="7"/>
      <c r="CP362" s="7"/>
      <c r="CQ362" s="7"/>
      <c r="CR362" s="7"/>
      <c r="CS362" s="7"/>
      <c r="CT362" s="7"/>
      <c r="CU362" s="7"/>
      <c r="CV362" s="7"/>
      <c r="CW362" s="7"/>
      <c r="CX362" s="7"/>
      <c r="CY362" s="7"/>
      <c r="CZ362" s="7"/>
      <c r="DA362" s="7"/>
      <c r="DB362" s="7"/>
      <c r="DC362" s="7"/>
      <c r="DD362" s="7"/>
      <c r="DE362" s="7"/>
      <c r="DF362" s="7"/>
      <c r="DG362" s="7"/>
      <c r="DH362" s="7"/>
      <c r="DI362" s="7"/>
      <c r="DJ362" s="7"/>
      <c r="DK362" s="7"/>
      <c r="DL362" s="7"/>
      <c r="DM362" s="7"/>
      <c r="DN362" s="7"/>
      <c r="DO362" s="7"/>
      <c r="DP362" s="7"/>
      <c r="DQ362" s="7"/>
      <c r="DR362" s="7"/>
      <c r="DS362" s="7"/>
      <c r="DT362" s="7"/>
      <c r="DU362" s="7"/>
      <c r="DV362" s="7"/>
      <c r="DW362" s="7"/>
      <c r="DX362" s="7"/>
      <c r="DY362" s="7"/>
      <c r="DZ362" s="7"/>
      <c r="EA362" s="7"/>
      <c r="EB362" s="7"/>
      <c r="EC362" s="7"/>
      <c r="ED362" s="7"/>
      <c r="EE362" s="7"/>
      <c r="EF362" s="7"/>
      <c r="EG362" s="7"/>
      <c r="EH362" s="7"/>
      <c r="EI362" s="7"/>
      <c r="EJ362" s="7"/>
      <c r="EK362" s="7"/>
      <c r="EL362" s="7"/>
      <c r="EM362" s="7"/>
      <c r="EN362" s="7"/>
      <c r="EO362" s="7"/>
      <c r="EP362" s="7"/>
      <c r="EQ362" s="7"/>
      <c r="ER362" s="7"/>
      <c r="ES362" s="7"/>
      <c r="ET362" s="7"/>
      <c r="EU362" s="7"/>
      <c r="EV362" s="7"/>
      <c r="EW362" s="7"/>
      <c r="EX362" s="7"/>
      <c r="EY362" s="7"/>
      <c r="EZ362" s="7"/>
      <c r="FA362" s="7"/>
      <c r="FB362" s="7"/>
      <c r="FC362" s="7"/>
      <c r="FD362" s="7"/>
      <c r="FE362" s="7"/>
      <c r="FF362" s="7"/>
      <c r="FG362" s="7"/>
      <c r="FH362" s="7"/>
      <c r="FI362" s="7"/>
      <c r="FJ362" s="7"/>
      <c r="FK362" s="7"/>
      <c r="FL362" s="7"/>
      <c r="FM362" s="7"/>
      <c r="FN362" s="7"/>
      <c r="FO362" s="7"/>
      <c r="FP362" s="7"/>
      <c r="FQ362" s="7"/>
      <c r="FR362" s="7"/>
      <c r="FS362" s="7"/>
      <c r="FT362" s="7"/>
      <c r="FU362" s="7"/>
      <c r="FV362" s="7"/>
      <c r="FW362" s="7"/>
      <c r="FX362" s="7"/>
      <c r="FY362" s="7"/>
      <c r="FZ362" s="7"/>
      <c r="GA362" s="7"/>
      <c r="GB362" s="7"/>
      <c r="GC362" s="7"/>
      <c r="GD362" s="7"/>
      <c r="GE362" s="7"/>
      <c r="GF362" s="7"/>
      <c r="GG362" s="7"/>
      <c r="GH362" s="7"/>
      <c r="GI362" s="7"/>
      <c r="GJ362" s="7"/>
      <c r="GK362" s="7"/>
      <c r="GL362" s="7"/>
      <c r="GM362" s="7"/>
      <c r="GN362" s="7"/>
      <c r="GO362" s="7"/>
      <c r="GP362" s="7"/>
      <c r="GQ362" s="7"/>
      <c r="GR362" s="7"/>
      <c r="GS362" s="7"/>
      <c r="GT362" s="7"/>
      <c r="GU362" s="7"/>
      <c r="GV362" s="7"/>
      <c r="GW362" s="7"/>
      <c r="GX362" s="7"/>
      <c r="GY362" s="7"/>
      <c r="GZ362" s="7"/>
      <c r="HA362" s="7"/>
      <c r="HB362" s="7"/>
      <c r="HC362" s="7"/>
      <c r="HD362" s="7"/>
      <c r="HE362" s="7"/>
      <c r="HF362" s="7"/>
      <c r="HG362" s="7"/>
      <c r="HH362" s="7"/>
      <c r="HI362" s="7"/>
      <c r="HJ362" s="7"/>
      <c r="HK362" s="7"/>
      <c r="HL362" s="7"/>
      <c r="HM362" s="7"/>
      <c r="HN362" s="7"/>
      <c r="HO362" s="7"/>
      <c r="HP362" s="7"/>
      <c r="HQ362" s="7"/>
      <c r="HR362" s="7"/>
      <c r="HS362" s="7"/>
      <c r="HT362" s="7"/>
      <c r="HU362" s="7"/>
      <c r="HV362" s="7"/>
      <c r="HW362" s="7"/>
      <c r="HX362" s="7"/>
      <c r="HY362" s="7"/>
      <c r="HZ362" s="7"/>
      <c r="IA362" s="7"/>
      <c r="IB362" s="7"/>
      <c r="IC362" s="7"/>
      <c r="ID362" s="7"/>
      <c r="IE362" s="7"/>
      <c r="IF362" s="7"/>
      <c r="IG362" s="7"/>
      <c r="IH362" s="7"/>
      <c r="II362" s="7"/>
      <c r="IJ362" s="7"/>
      <c r="IK362" s="7"/>
      <c r="IL362" s="7"/>
      <c r="IM362" s="7"/>
      <c r="IN362" s="7"/>
      <c r="IO362" s="7"/>
      <c r="IP362" s="7"/>
      <c r="IQ362" s="7"/>
      <c r="IR362" s="7"/>
      <c r="IS362" s="7"/>
      <c r="IT362" s="7"/>
      <c r="IU362" s="7"/>
      <c r="IV362" s="7"/>
    </row>
    <row r="363" spans="1:256" s="108" customFormat="1" ht="24">
      <c r="A363" s="20" t="s">
        <v>260</v>
      </c>
      <c r="B363" s="42" t="s">
        <v>257</v>
      </c>
      <c r="C363" s="31" t="s">
        <v>258</v>
      </c>
      <c r="D363" s="20" t="s">
        <v>261</v>
      </c>
      <c r="E363" s="2">
        <v>23</v>
      </c>
      <c r="F363" s="3" t="str">
        <f>VLOOKUP(E363,SCELTACONTRAENTE!$A$1:$B$18,2,FALSE)</f>
        <v>23-AFFIDAMENTO IN ECONOMIA - AFFIDAMENTO DIRETTO</v>
      </c>
      <c r="G363" s="43">
        <v>3278.69</v>
      </c>
      <c r="H363" s="44">
        <v>0.6682291666666667</v>
      </c>
      <c r="I363" s="45">
        <v>0.37725694444444446</v>
      </c>
      <c r="J363" s="46">
        <v>3278.69</v>
      </c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  <c r="AK363" s="7"/>
      <c r="AL363" s="7"/>
      <c r="AM363" s="7"/>
      <c r="AN363" s="7"/>
      <c r="AO363" s="7"/>
      <c r="AP363" s="7"/>
      <c r="AQ363" s="7"/>
      <c r="AR363" s="7"/>
      <c r="AS363" s="7"/>
      <c r="AT363" s="7"/>
      <c r="AU363" s="7"/>
      <c r="AV363" s="7"/>
      <c r="AW363" s="7"/>
      <c r="AX363" s="7"/>
      <c r="AY363" s="7"/>
      <c r="AZ363" s="7"/>
      <c r="BA363" s="7"/>
      <c r="BB363" s="7"/>
      <c r="BC363" s="7"/>
      <c r="BD363" s="7"/>
      <c r="BE363" s="7"/>
      <c r="BF363" s="7"/>
      <c r="BG363" s="7"/>
      <c r="BH363" s="7"/>
      <c r="BI363" s="7"/>
      <c r="BJ363" s="7"/>
      <c r="BK363" s="7"/>
      <c r="BL363" s="7"/>
      <c r="BM363" s="7"/>
      <c r="BN363" s="7"/>
      <c r="BO363" s="7"/>
      <c r="BP363" s="7"/>
      <c r="BQ363" s="7"/>
      <c r="BR363" s="7"/>
      <c r="BS363" s="7"/>
      <c r="BT363" s="7"/>
      <c r="BU363" s="7"/>
      <c r="BV363" s="7"/>
      <c r="BW363" s="7"/>
      <c r="BX363" s="7"/>
      <c r="BY363" s="7"/>
      <c r="BZ363" s="7"/>
      <c r="CA363" s="7"/>
      <c r="CB363" s="7"/>
      <c r="CC363" s="7"/>
      <c r="CD363" s="7"/>
      <c r="CE363" s="7"/>
      <c r="CF363" s="7"/>
      <c r="CG363" s="7"/>
      <c r="CH363" s="7"/>
      <c r="CI363" s="7"/>
      <c r="CJ363" s="7"/>
      <c r="CK363" s="7"/>
      <c r="CL363" s="7"/>
      <c r="CM363" s="7"/>
      <c r="CN363" s="7"/>
      <c r="CO363" s="7"/>
      <c r="CP363" s="7"/>
      <c r="CQ363" s="7"/>
      <c r="CR363" s="7"/>
      <c r="CS363" s="7"/>
      <c r="CT363" s="7"/>
      <c r="CU363" s="7"/>
      <c r="CV363" s="7"/>
      <c r="CW363" s="7"/>
      <c r="CX363" s="7"/>
      <c r="CY363" s="7"/>
      <c r="CZ363" s="7"/>
      <c r="DA363" s="7"/>
      <c r="DB363" s="7"/>
      <c r="DC363" s="7"/>
      <c r="DD363" s="7"/>
      <c r="DE363" s="7"/>
      <c r="DF363" s="7"/>
      <c r="DG363" s="7"/>
      <c r="DH363" s="7"/>
      <c r="DI363" s="7"/>
      <c r="DJ363" s="7"/>
      <c r="DK363" s="7"/>
      <c r="DL363" s="7"/>
      <c r="DM363" s="7"/>
      <c r="DN363" s="7"/>
      <c r="DO363" s="7"/>
      <c r="DP363" s="7"/>
      <c r="DQ363" s="7"/>
      <c r="DR363" s="7"/>
      <c r="DS363" s="7"/>
      <c r="DT363" s="7"/>
      <c r="DU363" s="7"/>
      <c r="DV363" s="7"/>
      <c r="DW363" s="7"/>
      <c r="DX363" s="7"/>
      <c r="DY363" s="7"/>
      <c r="DZ363" s="7"/>
      <c r="EA363" s="7"/>
      <c r="EB363" s="7"/>
      <c r="EC363" s="7"/>
      <c r="ED363" s="7"/>
      <c r="EE363" s="7"/>
      <c r="EF363" s="7"/>
      <c r="EG363" s="7"/>
      <c r="EH363" s="7"/>
      <c r="EI363" s="7"/>
      <c r="EJ363" s="7"/>
      <c r="EK363" s="7"/>
      <c r="EL363" s="7"/>
      <c r="EM363" s="7"/>
      <c r="EN363" s="7"/>
      <c r="EO363" s="7"/>
      <c r="EP363" s="7"/>
      <c r="EQ363" s="7"/>
      <c r="ER363" s="7"/>
      <c r="ES363" s="7"/>
      <c r="ET363" s="7"/>
      <c r="EU363" s="7"/>
      <c r="EV363" s="7"/>
      <c r="EW363" s="7"/>
      <c r="EX363" s="7"/>
      <c r="EY363" s="7"/>
      <c r="EZ363" s="7"/>
      <c r="FA363" s="7"/>
      <c r="FB363" s="7"/>
      <c r="FC363" s="7"/>
      <c r="FD363" s="7"/>
      <c r="FE363" s="7"/>
      <c r="FF363" s="7"/>
      <c r="FG363" s="7"/>
      <c r="FH363" s="7"/>
      <c r="FI363" s="7"/>
      <c r="FJ363" s="7"/>
      <c r="FK363" s="7"/>
      <c r="FL363" s="7"/>
      <c r="FM363" s="7"/>
      <c r="FN363" s="7"/>
      <c r="FO363" s="7"/>
      <c r="FP363" s="7"/>
      <c r="FQ363" s="7"/>
      <c r="FR363" s="7"/>
      <c r="FS363" s="7"/>
      <c r="FT363" s="7"/>
      <c r="FU363" s="7"/>
      <c r="FV363" s="7"/>
      <c r="FW363" s="7"/>
      <c r="FX363" s="7"/>
      <c r="FY363" s="7"/>
      <c r="FZ363" s="7"/>
      <c r="GA363" s="7"/>
      <c r="GB363" s="7"/>
      <c r="GC363" s="7"/>
      <c r="GD363" s="7"/>
      <c r="GE363" s="7"/>
      <c r="GF363" s="7"/>
      <c r="GG363" s="7"/>
      <c r="GH363" s="7"/>
      <c r="GI363" s="7"/>
      <c r="GJ363" s="7"/>
      <c r="GK363" s="7"/>
      <c r="GL363" s="7"/>
      <c r="GM363" s="7"/>
      <c r="GN363" s="7"/>
      <c r="GO363" s="7"/>
      <c r="GP363" s="7"/>
      <c r="GQ363" s="7"/>
      <c r="GR363" s="7"/>
      <c r="GS363" s="7"/>
      <c r="GT363" s="7"/>
      <c r="GU363" s="7"/>
      <c r="GV363" s="7"/>
      <c r="GW363" s="7"/>
      <c r="GX363" s="7"/>
      <c r="GY363" s="7"/>
      <c r="GZ363" s="7"/>
      <c r="HA363" s="7"/>
      <c r="HB363" s="7"/>
      <c r="HC363" s="7"/>
      <c r="HD363" s="7"/>
      <c r="HE363" s="7"/>
      <c r="HF363" s="7"/>
      <c r="HG363" s="7"/>
      <c r="HH363" s="7"/>
      <c r="HI363" s="7"/>
      <c r="HJ363" s="7"/>
      <c r="HK363" s="7"/>
      <c r="HL363" s="7"/>
      <c r="HM363" s="7"/>
      <c r="HN363" s="7"/>
      <c r="HO363" s="7"/>
      <c r="HP363" s="7"/>
      <c r="HQ363" s="7"/>
      <c r="HR363" s="7"/>
      <c r="HS363" s="7"/>
      <c r="HT363" s="7"/>
      <c r="HU363" s="7"/>
      <c r="HV363" s="7"/>
      <c r="HW363" s="7"/>
      <c r="HX363" s="7"/>
      <c r="HY363" s="7"/>
      <c r="HZ363" s="7"/>
      <c r="IA363" s="7"/>
      <c r="IB363" s="7"/>
      <c r="IC363" s="7"/>
      <c r="ID363" s="7"/>
      <c r="IE363" s="7"/>
      <c r="IF363" s="7"/>
      <c r="IG363" s="7"/>
      <c r="IH363" s="7"/>
      <c r="II363" s="7"/>
      <c r="IJ363" s="7"/>
      <c r="IK363" s="7"/>
      <c r="IL363" s="7"/>
      <c r="IM363" s="7"/>
      <c r="IN363" s="7"/>
      <c r="IO363" s="7"/>
      <c r="IP363" s="7"/>
      <c r="IQ363" s="7"/>
      <c r="IR363" s="7"/>
      <c r="IS363" s="7"/>
      <c r="IT363" s="7"/>
      <c r="IU363" s="7"/>
      <c r="IV363" s="7"/>
    </row>
    <row r="364" spans="1:256" s="108" customFormat="1" ht="24">
      <c r="A364" s="20" t="s">
        <v>262</v>
      </c>
      <c r="B364" s="42" t="s">
        <v>257</v>
      </c>
      <c r="C364" s="31" t="s">
        <v>258</v>
      </c>
      <c r="D364" s="20" t="s">
        <v>263</v>
      </c>
      <c r="E364" s="2">
        <v>23</v>
      </c>
      <c r="F364" s="3" t="str">
        <f>VLOOKUP(E364,SCELTACONTRAENTE!$A$1:$B$18,2,FALSE)</f>
        <v>23-AFFIDAMENTO IN ECONOMIA - AFFIDAMENTO DIRETTO</v>
      </c>
      <c r="G364" s="43">
        <v>200</v>
      </c>
      <c r="H364" s="45">
        <v>1.0848958333333334</v>
      </c>
      <c r="I364" s="45">
        <v>1.1265625</v>
      </c>
      <c r="J364" s="46">
        <v>200</v>
      </c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  <c r="AK364" s="7"/>
      <c r="AL364" s="7"/>
      <c r="AM364" s="7"/>
      <c r="AN364" s="7"/>
      <c r="AO364" s="7"/>
      <c r="AP364" s="7"/>
      <c r="AQ364" s="7"/>
      <c r="AR364" s="7"/>
      <c r="AS364" s="7"/>
      <c r="AT364" s="7"/>
      <c r="AU364" s="7"/>
      <c r="AV364" s="7"/>
      <c r="AW364" s="7"/>
      <c r="AX364" s="7"/>
      <c r="AY364" s="7"/>
      <c r="AZ364" s="7"/>
      <c r="BA364" s="7"/>
      <c r="BB364" s="7"/>
      <c r="BC364" s="7"/>
      <c r="BD364" s="7"/>
      <c r="BE364" s="7"/>
      <c r="BF364" s="7"/>
      <c r="BG364" s="7"/>
      <c r="BH364" s="7"/>
      <c r="BI364" s="7"/>
      <c r="BJ364" s="7"/>
      <c r="BK364" s="7"/>
      <c r="BL364" s="7"/>
      <c r="BM364" s="7"/>
      <c r="BN364" s="7"/>
      <c r="BO364" s="7"/>
      <c r="BP364" s="7"/>
      <c r="BQ364" s="7"/>
      <c r="BR364" s="7"/>
      <c r="BS364" s="7"/>
      <c r="BT364" s="7"/>
      <c r="BU364" s="7"/>
      <c r="BV364" s="7"/>
      <c r="BW364" s="7"/>
      <c r="BX364" s="7"/>
      <c r="BY364" s="7"/>
      <c r="BZ364" s="7"/>
      <c r="CA364" s="7"/>
      <c r="CB364" s="7"/>
      <c r="CC364" s="7"/>
      <c r="CD364" s="7"/>
      <c r="CE364" s="7"/>
      <c r="CF364" s="7"/>
      <c r="CG364" s="7"/>
      <c r="CH364" s="7"/>
      <c r="CI364" s="7"/>
      <c r="CJ364" s="7"/>
      <c r="CK364" s="7"/>
      <c r="CL364" s="7"/>
      <c r="CM364" s="7"/>
      <c r="CN364" s="7"/>
      <c r="CO364" s="7"/>
      <c r="CP364" s="7"/>
      <c r="CQ364" s="7"/>
      <c r="CR364" s="7"/>
      <c r="CS364" s="7"/>
      <c r="CT364" s="7"/>
      <c r="CU364" s="7"/>
      <c r="CV364" s="7"/>
      <c r="CW364" s="7"/>
      <c r="CX364" s="7"/>
      <c r="CY364" s="7"/>
      <c r="CZ364" s="7"/>
      <c r="DA364" s="7"/>
      <c r="DB364" s="7"/>
      <c r="DC364" s="7"/>
      <c r="DD364" s="7"/>
      <c r="DE364" s="7"/>
      <c r="DF364" s="7"/>
      <c r="DG364" s="7"/>
      <c r="DH364" s="7"/>
      <c r="DI364" s="7"/>
      <c r="DJ364" s="7"/>
      <c r="DK364" s="7"/>
      <c r="DL364" s="7"/>
      <c r="DM364" s="7"/>
      <c r="DN364" s="7"/>
      <c r="DO364" s="7"/>
      <c r="DP364" s="7"/>
      <c r="DQ364" s="7"/>
      <c r="DR364" s="7"/>
      <c r="DS364" s="7"/>
      <c r="DT364" s="7"/>
      <c r="DU364" s="7"/>
      <c r="DV364" s="7"/>
      <c r="DW364" s="7"/>
      <c r="DX364" s="7"/>
      <c r="DY364" s="7"/>
      <c r="DZ364" s="7"/>
      <c r="EA364" s="7"/>
      <c r="EB364" s="7"/>
      <c r="EC364" s="7"/>
      <c r="ED364" s="7"/>
      <c r="EE364" s="7"/>
      <c r="EF364" s="7"/>
      <c r="EG364" s="7"/>
      <c r="EH364" s="7"/>
      <c r="EI364" s="7"/>
      <c r="EJ364" s="7"/>
      <c r="EK364" s="7"/>
      <c r="EL364" s="7"/>
      <c r="EM364" s="7"/>
      <c r="EN364" s="7"/>
      <c r="EO364" s="7"/>
      <c r="EP364" s="7"/>
      <c r="EQ364" s="7"/>
      <c r="ER364" s="7"/>
      <c r="ES364" s="7"/>
      <c r="ET364" s="7"/>
      <c r="EU364" s="7"/>
      <c r="EV364" s="7"/>
      <c r="EW364" s="7"/>
      <c r="EX364" s="7"/>
      <c r="EY364" s="7"/>
      <c r="EZ364" s="7"/>
      <c r="FA364" s="7"/>
      <c r="FB364" s="7"/>
      <c r="FC364" s="7"/>
      <c r="FD364" s="7"/>
      <c r="FE364" s="7"/>
      <c r="FF364" s="7"/>
      <c r="FG364" s="7"/>
      <c r="FH364" s="7"/>
      <c r="FI364" s="7"/>
      <c r="FJ364" s="7"/>
      <c r="FK364" s="7"/>
      <c r="FL364" s="7"/>
      <c r="FM364" s="7"/>
      <c r="FN364" s="7"/>
      <c r="FO364" s="7"/>
      <c r="FP364" s="7"/>
      <c r="FQ364" s="7"/>
      <c r="FR364" s="7"/>
      <c r="FS364" s="7"/>
      <c r="FT364" s="7"/>
      <c r="FU364" s="7"/>
      <c r="FV364" s="7"/>
      <c r="FW364" s="7"/>
      <c r="FX364" s="7"/>
      <c r="FY364" s="7"/>
      <c r="FZ364" s="7"/>
      <c r="GA364" s="7"/>
      <c r="GB364" s="7"/>
      <c r="GC364" s="7"/>
      <c r="GD364" s="7"/>
      <c r="GE364" s="7"/>
      <c r="GF364" s="7"/>
      <c r="GG364" s="7"/>
      <c r="GH364" s="7"/>
      <c r="GI364" s="7"/>
      <c r="GJ364" s="7"/>
      <c r="GK364" s="7"/>
      <c r="GL364" s="7"/>
      <c r="GM364" s="7"/>
      <c r="GN364" s="7"/>
      <c r="GO364" s="7"/>
      <c r="GP364" s="7"/>
      <c r="GQ364" s="7"/>
      <c r="GR364" s="7"/>
      <c r="GS364" s="7"/>
      <c r="GT364" s="7"/>
      <c r="GU364" s="7"/>
      <c r="GV364" s="7"/>
      <c r="GW364" s="7"/>
      <c r="GX364" s="7"/>
      <c r="GY364" s="7"/>
      <c r="GZ364" s="7"/>
      <c r="HA364" s="7"/>
      <c r="HB364" s="7"/>
      <c r="HC364" s="7"/>
      <c r="HD364" s="7"/>
      <c r="HE364" s="7"/>
      <c r="HF364" s="7"/>
      <c r="HG364" s="7"/>
      <c r="HH364" s="7"/>
      <c r="HI364" s="7"/>
      <c r="HJ364" s="7"/>
      <c r="HK364" s="7"/>
      <c r="HL364" s="7"/>
      <c r="HM364" s="7"/>
      <c r="HN364" s="7"/>
      <c r="HO364" s="7"/>
      <c r="HP364" s="7"/>
      <c r="HQ364" s="7"/>
      <c r="HR364" s="7"/>
      <c r="HS364" s="7"/>
      <c r="HT364" s="7"/>
      <c r="HU364" s="7"/>
      <c r="HV364" s="7"/>
      <c r="HW364" s="7"/>
      <c r="HX364" s="7"/>
      <c r="HY364" s="7"/>
      <c r="HZ364" s="7"/>
      <c r="IA364" s="7"/>
      <c r="IB364" s="7"/>
      <c r="IC364" s="7"/>
      <c r="ID364" s="7"/>
      <c r="IE364" s="7"/>
      <c r="IF364" s="7"/>
      <c r="IG364" s="7"/>
      <c r="IH364" s="7"/>
      <c r="II364" s="7"/>
      <c r="IJ364" s="7"/>
      <c r="IK364" s="7"/>
      <c r="IL364" s="7"/>
      <c r="IM364" s="7"/>
      <c r="IN364" s="7"/>
      <c r="IO364" s="7"/>
      <c r="IP364" s="7"/>
      <c r="IQ364" s="7"/>
      <c r="IR364" s="7"/>
      <c r="IS364" s="7"/>
      <c r="IT364" s="7"/>
      <c r="IU364" s="7"/>
      <c r="IV364" s="7"/>
    </row>
    <row r="365" spans="1:256" s="108" customFormat="1" ht="24">
      <c r="A365" s="20" t="s">
        <v>264</v>
      </c>
      <c r="B365" s="47" t="s">
        <v>257</v>
      </c>
      <c r="C365" s="31" t="s">
        <v>258</v>
      </c>
      <c r="D365" s="20" t="s">
        <v>265</v>
      </c>
      <c r="E365" s="2">
        <v>23</v>
      </c>
      <c r="F365" s="3" t="str">
        <f>VLOOKUP(E365,SCELTACONTRAENTE!$A$1:$B$18,2,FALSE)</f>
        <v>23-AFFIDAMENTO IN ECONOMIA - AFFIDAMENTO DIRETTO</v>
      </c>
      <c r="G365" s="43">
        <v>3606.56</v>
      </c>
      <c r="H365" s="44">
        <v>0.33625</v>
      </c>
      <c r="I365" s="44">
        <v>1.296701388888889</v>
      </c>
      <c r="J365" s="46">
        <v>2417.86</v>
      </c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  <c r="AK365" s="7"/>
      <c r="AL365" s="7"/>
      <c r="AM365" s="7"/>
      <c r="AN365" s="7"/>
      <c r="AO365" s="7"/>
      <c r="AP365" s="7"/>
      <c r="AQ365" s="7"/>
      <c r="AR365" s="7"/>
      <c r="AS365" s="7"/>
      <c r="AT365" s="7"/>
      <c r="AU365" s="7"/>
      <c r="AV365" s="7"/>
      <c r="AW365" s="7"/>
      <c r="AX365" s="7"/>
      <c r="AY365" s="7"/>
      <c r="AZ365" s="7"/>
      <c r="BA365" s="7"/>
      <c r="BB365" s="7"/>
      <c r="BC365" s="7"/>
      <c r="BD365" s="7"/>
      <c r="BE365" s="7"/>
      <c r="BF365" s="7"/>
      <c r="BG365" s="7"/>
      <c r="BH365" s="7"/>
      <c r="BI365" s="7"/>
      <c r="BJ365" s="7"/>
      <c r="BK365" s="7"/>
      <c r="BL365" s="7"/>
      <c r="BM365" s="7"/>
      <c r="BN365" s="7"/>
      <c r="BO365" s="7"/>
      <c r="BP365" s="7"/>
      <c r="BQ365" s="7"/>
      <c r="BR365" s="7"/>
      <c r="BS365" s="7"/>
      <c r="BT365" s="7"/>
      <c r="BU365" s="7"/>
      <c r="BV365" s="7"/>
      <c r="BW365" s="7"/>
      <c r="BX365" s="7"/>
      <c r="BY365" s="7"/>
      <c r="BZ365" s="7"/>
      <c r="CA365" s="7"/>
      <c r="CB365" s="7"/>
      <c r="CC365" s="7"/>
      <c r="CD365" s="7"/>
      <c r="CE365" s="7"/>
      <c r="CF365" s="7"/>
      <c r="CG365" s="7"/>
      <c r="CH365" s="7"/>
      <c r="CI365" s="7"/>
      <c r="CJ365" s="7"/>
      <c r="CK365" s="7"/>
      <c r="CL365" s="7"/>
      <c r="CM365" s="7"/>
      <c r="CN365" s="7"/>
      <c r="CO365" s="7"/>
      <c r="CP365" s="7"/>
      <c r="CQ365" s="7"/>
      <c r="CR365" s="7"/>
      <c r="CS365" s="7"/>
      <c r="CT365" s="7"/>
      <c r="CU365" s="7"/>
      <c r="CV365" s="7"/>
      <c r="CW365" s="7"/>
      <c r="CX365" s="7"/>
      <c r="CY365" s="7"/>
      <c r="CZ365" s="7"/>
      <c r="DA365" s="7"/>
      <c r="DB365" s="7"/>
      <c r="DC365" s="7"/>
      <c r="DD365" s="7"/>
      <c r="DE365" s="7"/>
      <c r="DF365" s="7"/>
      <c r="DG365" s="7"/>
      <c r="DH365" s="7"/>
      <c r="DI365" s="7"/>
      <c r="DJ365" s="7"/>
      <c r="DK365" s="7"/>
      <c r="DL365" s="7"/>
      <c r="DM365" s="7"/>
      <c r="DN365" s="7"/>
      <c r="DO365" s="7"/>
      <c r="DP365" s="7"/>
      <c r="DQ365" s="7"/>
      <c r="DR365" s="7"/>
      <c r="DS365" s="7"/>
      <c r="DT365" s="7"/>
      <c r="DU365" s="7"/>
      <c r="DV365" s="7"/>
      <c r="DW365" s="7"/>
      <c r="DX365" s="7"/>
      <c r="DY365" s="7"/>
      <c r="DZ365" s="7"/>
      <c r="EA365" s="7"/>
      <c r="EB365" s="7"/>
      <c r="EC365" s="7"/>
      <c r="ED365" s="7"/>
      <c r="EE365" s="7"/>
      <c r="EF365" s="7"/>
      <c r="EG365" s="7"/>
      <c r="EH365" s="7"/>
      <c r="EI365" s="7"/>
      <c r="EJ365" s="7"/>
      <c r="EK365" s="7"/>
      <c r="EL365" s="7"/>
      <c r="EM365" s="7"/>
      <c r="EN365" s="7"/>
      <c r="EO365" s="7"/>
      <c r="EP365" s="7"/>
      <c r="EQ365" s="7"/>
      <c r="ER365" s="7"/>
      <c r="ES365" s="7"/>
      <c r="ET365" s="7"/>
      <c r="EU365" s="7"/>
      <c r="EV365" s="7"/>
      <c r="EW365" s="7"/>
      <c r="EX365" s="7"/>
      <c r="EY365" s="7"/>
      <c r="EZ365" s="7"/>
      <c r="FA365" s="7"/>
      <c r="FB365" s="7"/>
      <c r="FC365" s="7"/>
      <c r="FD365" s="7"/>
      <c r="FE365" s="7"/>
      <c r="FF365" s="7"/>
      <c r="FG365" s="7"/>
      <c r="FH365" s="7"/>
      <c r="FI365" s="7"/>
      <c r="FJ365" s="7"/>
      <c r="FK365" s="7"/>
      <c r="FL365" s="7"/>
      <c r="FM365" s="7"/>
      <c r="FN365" s="7"/>
      <c r="FO365" s="7"/>
      <c r="FP365" s="7"/>
      <c r="FQ365" s="7"/>
      <c r="FR365" s="7"/>
      <c r="FS365" s="7"/>
      <c r="FT365" s="7"/>
      <c r="FU365" s="7"/>
      <c r="FV365" s="7"/>
      <c r="FW365" s="7"/>
      <c r="FX365" s="7"/>
      <c r="FY365" s="7"/>
      <c r="FZ365" s="7"/>
      <c r="GA365" s="7"/>
      <c r="GB365" s="7"/>
      <c r="GC365" s="7"/>
      <c r="GD365" s="7"/>
      <c r="GE365" s="7"/>
      <c r="GF365" s="7"/>
      <c r="GG365" s="7"/>
      <c r="GH365" s="7"/>
      <c r="GI365" s="7"/>
      <c r="GJ365" s="7"/>
      <c r="GK365" s="7"/>
      <c r="GL365" s="7"/>
      <c r="GM365" s="7"/>
      <c r="GN365" s="7"/>
      <c r="GO365" s="7"/>
      <c r="GP365" s="7"/>
      <c r="GQ365" s="7"/>
      <c r="GR365" s="7"/>
      <c r="GS365" s="7"/>
      <c r="GT365" s="7"/>
      <c r="GU365" s="7"/>
      <c r="GV365" s="7"/>
      <c r="GW365" s="7"/>
      <c r="GX365" s="7"/>
      <c r="GY365" s="7"/>
      <c r="GZ365" s="7"/>
      <c r="HA365" s="7"/>
      <c r="HB365" s="7"/>
      <c r="HC365" s="7"/>
      <c r="HD365" s="7"/>
      <c r="HE365" s="7"/>
      <c r="HF365" s="7"/>
      <c r="HG365" s="7"/>
      <c r="HH365" s="7"/>
      <c r="HI365" s="7"/>
      <c r="HJ365" s="7"/>
      <c r="HK365" s="7"/>
      <c r="HL365" s="7"/>
      <c r="HM365" s="7"/>
      <c r="HN365" s="7"/>
      <c r="HO365" s="7"/>
      <c r="HP365" s="7"/>
      <c r="HQ365" s="7"/>
      <c r="HR365" s="7"/>
      <c r="HS365" s="7"/>
      <c r="HT365" s="7"/>
      <c r="HU365" s="7"/>
      <c r="HV365" s="7"/>
      <c r="HW365" s="7"/>
      <c r="HX365" s="7"/>
      <c r="HY365" s="7"/>
      <c r="HZ365" s="7"/>
      <c r="IA365" s="7"/>
      <c r="IB365" s="7"/>
      <c r="IC365" s="7"/>
      <c r="ID365" s="7"/>
      <c r="IE365" s="7"/>
      <c r="IF365" s="7"/>
      <c r="IG365" s="7"/>
      <c r="IH365" s="7"/>
      <c r="II365" s="7"/>
      <c r="IJ365" s="7"/>
      <c r="IK365" s="7"/>
      <c r="IL365" s="7"/>
      <c r="IM365" s="7"/>
      <c r="IN365" s="7"/>
      <c r="IO365" s="7"/>
      <c r="IP365" s="7"/>
      <c r="IQ365" s="7"/>
      <c r="IR365" s="7"/>
      <c r="IS365" s="7"/>
      <c r="IT365" s="7"/>
      <c r="IU365" s="7"/>
      <c r="IV365" s="7"/>
    </row>
    <row r="366" spans="1:256" s="108" customFormat="1" ht="24">
      <c r="A366" s="20" t="s">
        <v>266</v>
      </c>
      <c r="B366" s="42" t="s">
        <v>257</v>
      </c>
      <c r="C366" s="31" t="s">
        <v>258</v>
      </c>
      <c r="D366" s="20" t="s">
        <v>267</v>
      </c>
      <c r="E366" s="2">
        <v>23</v>
      </c>
      <c r="F366" s="3" t="str">
        <f>VLOOKUP(E366,SCELTACONTRAENTE!$A$1:$B$18,2,FALSE)</f>
        <v>23-AFFIDAMENTO IN ECONOMIA - AFFIDAMENTO DIRETTO</v>
      </c>
      <c r="G366" s="43">
        <v>6650</v>
      </c>
      <c r="H366" s="44">
        <v>0.2557291666666667</v>
      </c>
      <c r="I366" s="44">
        <v>0.049479166666666664</v>
      </c>
      <c r="J366" s="46">
        <v>6650</v>
      </c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7"/>
      <c r="AL366" s="7"/>
      <c r="AM366" s="7"/>
      <c r="AN366" s="7"/>
      <c r="AO366" s="7"/>
      <c r="AP366" s="7"/>
      <c r="AQ366" s="7"/>
      <c r="AR366" s="7"/>
      <c r="AS366" s="7"/>
      <c r="AT366" s="7"/>
      <c r="AU366" s="7"/>
      <c r="AV366" s="7"/>
      <c r="AW366" s="7"/>
      <c r="AX366" s="7"/>
      <c r="AY366" s="7"/>
      <c r="AZ366" s="7"/>
      <c r="BA366" s="7"/>
      <c r="BB366" s="7"/>
      <c r="BC366" s="7"/>
      <c r="BD366" s="7"/>
      <c r="BE366" s="7"/>
      <c r="BF366" s="7"/>
      <c r="BG366" s="7"/>
      <c r="BH366" s="7"/>
      <c r="BI366" s="7"/>
      <c r="BJ366" s="7"/>
      <c r="BK366" s="7"/>
      <c r="BL366" s="7"/>
      <c r="BM366" s="7"/>
      <c r="BN366" s="7"/>
      <c r="BO366" s="7"/>
      <c r="BP366" s="7"/>
      <c r="BQ366" s="7"/>
      <c r="BR366" s="7"/>
      <c r="BS366" s="7"/>
      <c r="BT366" s="7"/>
      <c r="BU366" s="7"/>
      <c r="BV366" s="7"/>
      <c r="BW366" s="7"/>
      <c r="BX366" s="7"/>
      <c r="BY366" s="7"/>
      <c r="BZ366" s="7"/>
      <c r="CA366" s="7"/>
      <c r="CB366" s="7"/>
      <c r="CC366" s="7"/>
      <c r="CD366" s="7"/>
      <c r="CE366" s="7"/>
      <c r="CF366" s="7"/>
      <c r="CG366" s="7"/>
      <c r="CH366" s="7"/>
      <c r="CI366" s="7"/>
      <c r="CJ366" s="7"/>
      <c r="CK366" s="7"/>
      <c r="CL366" s="7"/>
      <c r="CM366" s="7"/>
      <c r="CN366" s="7"/>
      <c r="CO366" s="7"/>
      <c r="CP366" s="7"/>
      <c r="CQ366" s="7"/>
      <c r="CR366" s="7"/>
      <c r="CS366" s="7"/>
      <c r="CT366" s="7"/>
      <c r="CU366" s="7"/>
      <c r="CV366" s="7"/>
      <c r="CW366" s="7"/>
      <c r="CX366" s="7"/>
      <c r="CY366" s="7"/>
      <c r="CZ366" s="7"/>
      <c r="DA366" s="7"/>
      <c r="DB366" s="7"/>
      <c r="DC366" s="7"/>
      <c r="DD366" s="7"/>
      <c r="DE366" s="7"/>
      <c r="DF366" s="7"/>
      <c r="DG366" s="7"/>
      <c r="DH366" s="7"/>
      <c r="DI366" s="7"/>
      <c r="DJ366" s="7"/>
      <c r="DK366" s="7"/>
      <c r="DL366" s="7"/>
      <c r="DM366" s="7"/>
      <c r="DN366" s="7"/>
      <c r="DO366" s="7"/>
      <c r="DP366" s="7"/>
      <c r="DQ366" s="7"/>
      <c r="DR366" s="7"/>
      <c r="DS366" s="7"/>
      <c r="DT366" s="7"/>
      <c r="DU366" s="7"/>
      <c r="DV366" s="7"/>
      <c r="DW366" s="7"/>
      <c r="DX366" s="7"/>
      <c r="DY366" s="7"/>
      <c r="DZ366" s="7"/>
      <c r="EA366" s="7"/>
      <c r="EB366" s="7"/>
      <c r="EC366" s="7"/>
      <c r="ED366" s="7"/>
      <c r="EE366" s="7"/>
      <c r="EF366" s="7"/>
      <c r="EG366" s="7"/>
      <c r="EH366" s="7"/>
      <c r="EI366" s="7"/>
      <c r="EJ366" s="7"/>
      <c r="EK366" s="7"/>
      <c r="EL366" s="7"/>
      <c r="EM366" s="7"/>
      <c r="EN366" s="7"/>
      <c r="EO366" s="7"/>
      <c r="EP366" s="7"/>
      <c r="EQ366" s="7"/>
      <c r="ER366" s="7"/>
      <c r="ES366" s="7"/>
      <c r="ET366" s="7"/>
      <c r="EU366" s="7"/>
      <c r="EV366" s="7"/>
      <c r="EW366" s="7"/>
      <c r="EX366" s="7"/>
      <c r="EY366" s="7"/>
      <c r="EZ366" s="7"/>
      <c r="FA366" s="7"/>
      <c r="FB366" s="7"/>
      <c r="FC366" s="7"/>
      <c r="FD366" s="7"/>
      <c r="FE366" s="7"/>
      <c r="FF366" s="7"/>
      <c r="FG366" s="7"/>
      <c r="FH366" s="7"/>
      <c r="FI366" s="7"/>
      <c r="FJ366" s="7"/>
      <c r="FK366" s="7"/>
      <c r="FL366" s="7"/>
      <c r="FM366" s="7"/>
      <c r="FN366" s="7"/>
      <c r="FO366" s="7"/>
      <c r="FP366" s="7"/>
      <c r="FQ366" s="7"/>
      <c r="FR366" s="7"/>
      <c r="FS366" s="7"/>
      <c r="FT366" s="7"/>
      <c r="FU366" s="7"/>
      <c r="FV366" s="7"/>
      <c r="FW366" s="7"/>
      <c r="FX366" s="7"/>
      <c r="FY366" s="7"/>
      <c r="FZ366" s="7"/>
      <c r="GA366" s="7"/>
      <c r="GB366" s="7"/>
      <c r="GC366" s="7"/>
      <c r="GD366" s="7"/>
      <c r="GE366" s="7"/>
      <c r="GF366" s="7"/>
      <c r="GG366" s="7"/>
      <c r="GH366" s="7"/>
      <c r="GI366" s="7"/>
      <c r="GJ366" s="7"/>
      <c r="GK366" s="7"/>
      <c r="GL366" s="7"/>
      <c r="GM366" s="7"/>
      <c r="GN366" s="7"/>
      <c r="GO366" s="7"/>
      <c r="GP366" s="7"/>
      <c r="GQ366" s="7"/>
      <c r="GR366" s="7"/>
      <c r="GS366" s="7"/>
      <c r="GT366" s="7"/>
      <c r="GU366" s="7"/>
      <c r="GV366" s="7"/>
      <c r="GW366" s="7"/>
      <c r="GX366" s="7"/>
      <c r="GY366" s="7"/>
      <c r="GZ366" s="7"/>
      <c r="HA366" s="7"/>
      <c r="HB366" s="7"/>
      <c r="HC366" s="7"/>
      <c r="HD366" s="7"/>
      <c r="HE366" s="7"/>
      <c r="HF366" s="7"/>
      <c r="HG366" s="7"/>
      <c r="HH366" s="7"/>
      <c r="HI366" s="7"/>
      <c r="HJ366" s="7"/>
      <c r="HK366" s="7"/>
      <c r="HL366" s="7"/>
      <c r="HM366" s="7"/>
      <c r="HN366" s="7"/>
      <c r="HO366" s="7"/>
      <c r="HP366" s="7"/>
      <c r="HQ366" s="7"/>
      <c r="HR366" s="7"/>
      <c r="HS366" s="7"/>
      <c r="HT366" s="7"/>
      <c r="HU366" s="7"/>
      <c r="HV366" s="7"/>
      <c r="HW366" s="7"/>
      <c r="HX366" s="7"/>
      <c r="HY366" s="7"/>
      <c r="HZ366" s="7"/>
      <c r="IA366" s="7"/>
      <c r="IB366" s="7"/>
      <c r="IC366" s="7"/>
      <c r="ID366" s="7"/>
      <c r="IE366" s="7"/>
      <c r="IF366" s="7"/>
      <c r="IG366" s="7"/>
      <c r="IH366" s="7"/>
      <c r="II366" s="7"/>
      <c r="IJ366" s="7"/>
      <c r="IK366" s="7"/>
      <c r="IL366" s="7"/>
      <c r="IM366" s="7"/>
      <c r="IN366" s="7"/>
      <c r="IO366" s="7"/>
      <c r="IP366" s="7"/>
      <c r="IQ366" s="7"/>
      <c r="IR366" s="7"/>
      <c r="IS366" s="7"/>
      <c r="IT366" s="7"/>
      <c r="IU366" s="7"/>
      <c r="IV366" s="7"/>
    </row>
    <row r="367" spans="1:256" s="108" customFormat="1" ht="24">
      <c r="A367" s="48" t="s">
        <v>268</v>
      </c>
      <c r="B367" s="49" t="s">
        <v>257</v>
      </c>
      <c r="C367" s="31" t="s">
        <v>258</v>
      </c>
      <c r="D367" s="20" t="s">
        <v>269</v>
      </c>
      <c r="E367" s="2">
        <v>23</v>
      </c>
      <c r="F367" s="3" t="str">
        <f>VLOOKUP(E367,SCELTACONTRAENTE!$A$1:$B$18,2,FALSE)</f>
        <v>23-AFFIDAMENTO IN ECONOMIA - AFFIDAMENTO DIRETTO</v>
      </c>
      <c r="G367" s="43">
        <v>25983.61</v>
      </c>
      <c r="H367" s="44">
        <v>0.1293402777777778</v>
      </c>
      <c r="I367" s="45">
        <v>1.2987847222222222</v>
      </c>
      <c r="J367" s="46">
        <v>19659.94</v>
      </c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7"/>
      <c r="AL367" s="7"/>
      <c r="AM367" s="7"/>
      <c r="AN367" s="7"/>
      <c r="AO367" s="7"/>
      <c r="AP367" s="7"/>
      <c r="AQ367" s="7"/>
      <c r="AR367" s="7"/>
      <c r="AS367" s="7"/>
      <c r="AT367" s="7"/>
      <c r="AU367" s="7"/>
      <c r="AV367" s="7"/>
      <c r="AW367" s="7"/>
      <c r="AX367" s="7"/>
      <c r="AY367" s="7"/>
      <c r="AZ367" s="7"/>
      <c r="BA367" s="7"/>
      <c r="BB367" s="7"/>
      <c r="BC367" s="7"/>
      <c r="BD367" s="7"/>
      <c r="BE367" s="7"/>
      <c r="BF367" s="7"/>
      <c r="BG367" s="7"/>
      <c r="BH367" s="7"/>
      <c r="BI367" s="7"/>
      <c r="BJ367" s="7"/>
      <c r="BK367" s="7"/>
      <c r="BL367" s="7"/>
      <c r="BM367" s="7"/>
      <c r="BN367" s="7"/>
      <c r="BO367" s="7"/>
      <c r="BP367" s="7"/>
      <c r="BQ367" s="7"/>
      <c r="BR367" s="7"/>
      <c r="BS367" s="7"/>
      <c r="BT367" s="7"/>
      <c r="BU367" s="7"/>
      <c r="BV367" s="7"/>
      <c r="BW367" s="7"/>
      <c r="BX367" s="7"/>
      <c r="BY367" s="7"/>
      <c r="BZ367" s="7"/>
      <c r="CA367" s="7"/>
      <c r="CB367" s="7"/>
      <c r="CC367" s="7"/>
      <c r="CD367" s="7"/>
      <c r="CE367" s="7"/>
      <c r="CF367" s="7"/>
      <c r="CG367" s="7"/>
      <c r="CH367" s="7"/>
      <c r="CI367" s="7"/>
      <c r="CJ367" s="7"/>
      <c r="CK367" s="7"/>
      <c r="CL367" s="7"/>
      <c r="CM367" s="7"/>
      <c r="CN367" s="7"/>
      <c r="CO367" s="7"/>
      <c r="CP367" s="7"/>
      <c r="CQ367" s="7"/>
      <c r="CR367" s="7"/>
      <c r="CS367" s="7"/>
      <c r="CT367" s="7"/>
      <c r="CU367" s="7"/>
      <c r="CV367" s="7"/>
      <c r="CW367" s="7"/>
      <c r="CX367" s="7"/>
      <c r="CY367" s="7"/>
      <c r="CZ367" s="7"/>
      <c r="DA367" s="7"/>
      <c r="DB367" s="7"/>
      <c r="DC367" s="7"/>
      <c r="DD367" s="7"/>
      <c r="DE367" s="7"/>
      <c r="DF367" s="7"/>
      <c r="DG367" s="7"/>
      <c r="DH367" s="7"/>
      <c r="DI367" s="7"/>
      <c r="DJ367" s="7"/>
      <c r="DK367" s="7"/>
      <c r="DL367" s="7"/>
      <c r="DM367" s="7"/>
      <c r="DN367" s="7"/>
      <c r="DO367" s="7"/>
      <c r="DP367" s="7"/>
      <c r="DQ367" s="7"/>
      <c r="DR367" s="7"/>
      <c r="DS367" s="7"/>
      <c r="DT367" s="7"/>
      <c r="DU367" s="7"/>
      <c r="DV367" s="7"/>
      <c r="DW367" s="7"/>
      <c r="DX367" s="7"/>
      <c r="DY367" s="7"/>
      <c r="DZ367" s="7"/>
      <c r="EA367" s="7"/>
      <c r="EB367" s="7"/>
      <c r="EC367" s="7"/>
      <c r="ED367" s="7"/>
      <c r="EE367" s="7"/>
      <c r="EF367" s="7"/>
      <c r="EG367" s="7"/>
      <c r="EH367" s="7"/>
      <c r="EI367" s="7"/>
      <c r="EJ367" s="7"/>
      <c r="EK367" s="7"/>
      <c r="EL367" s="7"/>
      <c r="EM367" s="7"/>
      <c r="EN367" s="7"/>
      <c r="EO367" s="7"/>
      <c r="EP367" s="7"/>
      <c r="EQ367" s="7"/>
      <c r="ER367" s="7"/>
      <c r="ES367" s="7"/>
      <c r="ET367" s="7"/>
      <c r="EU367" s="7"/>
      <c r="EV367" s="7"/>
      <c r="EW367" s="7"/>
      <c r="EX367" s="7"/>
      <c r="EY367" s="7"/>
      <c r="EZ367" s="7"/>
      <c r="FA367" s="7"/>
      <c r="FB367" s="7"/>
      <c r="FC367" s="7"/>
      <c r="FD367" s="7"/>
      <c r="FE367" s="7"/>
      <c r="FF367" s="7"/>
      <c r="FG367" s="7"/>
      <c r="FH367" s="7"/>
      <c r="FI367" s="7"/>
      <c r="FJ367" s="7"/>
      <c r="FK367" s="7"/>
      <c r="FL367" s="7"/>
      <c r="FM367" s="7"/>
      <c r="FN367" s="7"/>
      <c r="FO367" s="7"/>
      <c r="FP367" s="7"/>
      <c r="FQ367" s="7"/>
      <c r="FR367" s="7"/>
      <c r="FS367" s="7"/>
      <c r="FT367" s="7"/>
      <c r="FU367" s="7"/>
      <c r="FV367" s="7"/>
      <c r="FW367" s="7"/>
      <c r="FX367" s="7"/>
      <c r="FY367" s="7"/>
      <c r="FZ367" s="7"/>
      <c r="GA367" s="7"/>
      <c r="GB367" s="7"/>
      <c r="GC367" s="7"/>
      <c r="GD367" s="7"/>
      <c r="GE367" s="7"/>
      <c r="GF367" s="7"/>
      <c r="GG367" s="7"/>
      <c r="GH367" s="7"/>
      <c r="GI367" s="7"/>
      <c r="GJ367" s="7"/>
      <c r="GK367" s="7"/>
      <c r="GL367" s="7"/>
      <c r="GM367" s="7"/>
      <c r="GN367" s="7"/>
      <c r="GO367" s="7"/>
      <c r="GP367" s="7"/>
      <c r="GQ367" s="7"/>
      <c r="GR367" s="7"/>
      <c r="GS367" s="7"/>
      <c r="GT367" s="7"/>
      <c r="GU367" s="7"/>
      <c r="GV367" s="7"/>
      <c r="GW367" s="7"/>
      <c r="GX367" s="7"/>
      <c r="GY367" s="7"/>
      <c r="GZ367" s="7"/>
      <c r="HA367" s="7"/>
      <c r="HB367" s="7"/>
      <c r="HC367" s="7"/>
      <c r="HD367" s="7"/>
      <c r="HE367" s="7"/>
      <c r="HF367" s="7"/>
      <c r="HG367" s="7"/>
      <c r="HH367" s="7"/>
      <c r="HI367" s="7"/>
      <c r="HJ367" s="7"/>
      <c r="HK367" s="7"/>
      <c r="HL367" s="7"/>
      <c r="HM367" s="7"/>
      <c r="HN367" s="7"/>
      <c r="HO367" s="7"/>
      <c r="HP367" s="7"/>
      <c r="HQ367" s="7"/>
      <c r="HR367" s="7"/>
      <c r="HS367" s="7"/>
      <c r="HT367" s="7"/>
      <c r="HU367" s="7"/>
      <c r="HV367" s="7"/>
      <c r="HW367" s="7"/>
      <c r="HX367" s="7"/>
      <c r="HY367" s="7"/>
      <c r="HZ367" s="7"/>
      <c r="IA367" s="7"/>
      <c r="IB367" s="7"/>
      <c r="IC367" s="7"/>
      <c r="ID367" s="7"/>
      <c r="IE367" s="7"/>
      <c r="IF367" s="7"/>
      <c r="IG367" s="7"/>
      <c r="IH367" s="7"/>
      <c r="II367" s="7"/>
      <c r="IJ367" s="7"/>
      <c r="IK367" s="7"/>
      <c r="IL367" s="7"/>
      <c r="IM367" s="7"/>
      <c r="IN367" s="7"/>
      <c r="IO367" s="7"/>
      <c r="IP367" s="7"/>
      <c r="IQ367" s="7"/>
      <c r="IR367" s="7"/>
      <c r="IS367" s="7"/>
      <c r="IT367" s="7"/>
      <c r="IU367" s="7"/>
      <c r="IV367" s="7"/>
    </row>
    <row r="368" spans="1:256" s="108" customFormat="1" ht="24">
      <c r="A368" s="20" t="s">
        <v>270</v>
      </c>
      <c r="B368" s="49" t="s">
        <v>257</v>
      </c>
      <c r="C368" s="31" t="s">
        <v>258</v>
      </c>
      <c r="D368" s="20" t="s">
        <v>271</v>
      </c>
      <c r="E368" s="2">
        <v>8</v>
      </c>
      <c r="F368" s="3" t="str">
        <f>VLOOKUP(E368,SCELTACONTRAENTE!$A$1:$B$18,2,FALSE)</f>
        <v>08-AFFIDAMENTO IN ECONOMIA - COTTIMO FIDUCIARIO</v>
      </c>
      <c r="G368" s="43">
        <v>24250</v>
      </c>
      <c r="H368" s="45">
        <v>0.7543402777777778</v>
      </c>
      <c r="I368" s="45">
        <v>0.5064236111111111</v>
      </c>
      <c r="J368" s="46">
        <v>24250</v>
      </c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7"/>
      <c r="AL368" s="7"/>
      <c r="AM368" s="7"/>
      <c r="AN368" s="7"/>
      <c r="AO368" s="7"/>
      <c r="AP368" s="7"/>
      <c r="AQ368" s="7"/>
      <c r="AR368" s="7"/>
      <c r="AS368" s="7"/>
      <c r="AT368" s="7"/>
      <c r="AU368" s="7"/>
      <c r="AV368" s="7"/>
      <c r="AW368" s="7"/>
      <c r="AX368" s="7"/>
      <c r="AY368" s="7"/>
      <c r="AZ368" s="7"/>
      <c r="BA368" s="7"/>
      <c r="BB368" s="7"/>
      <c r="BC368" s="7"/>
      <c r="BD368" s="7"/>
      <c r="BE368" s="7"/>
      <c r="BF368" s="7"/>
      <c r="BG368" s="7"/>
      <c r="BH368" s="7"/>
      <c r="BI368" s="7"/>
      <c r="BJ368" s="7"/>
      <c r="BK368" s="7"/>
      <c r="BL368" s="7"/>
      <c r="BM368" s="7"/>
      <c r="BN368" s="7"/>
      <c r="BO368" s="7"/>
      <c r="BP368" s="7"/>
      <c r="BQ368" s="7"/>
      <c r="BR368" s="7"/>
      <c r="BS368" s="7"/>
      <c r="BT368" s="7"/>
      <c r="BU368" s="7"/>
      <c r="BV368" s="7"/>
      <c r="BW368" s="7"/>
      <c r="BX368" s="7"/>
      <c r="BY368" s="7"/>
      <c r="BZ368" s="7"/>
      <c r="CA368" s="7"/>
      <c r="CB368" s="7"/>
      <c r="CC368" s="7"/>
      <c r="CD368" s="7"/>
      <c r="CE368" s="7"/>
      <c r="CF368" s="7"/>
      <c r="CG368" s="7"/>
      <c r="CH368" s="7"/>
      <c r="CI368" s="7"/>
      <c r="CJ368" s="7"/>
      <c r="CK368" s="7"/>
      <c r="CL368" s="7"/>
      <c r="CM368" s="7"/>
      <c r="CN368" s="7"/>
      <c r="CO368" s="7"/>
      <c r="CP368" s="7"/>
      <c r="CQ368" s="7"/>
      <c r="CR368" s="7"/>
      <c r="CS368" s="7"/>
      <c r="CT368" s="7"/>
      <c r="CU368" s="7"/>
      <c r="CV368" s="7"/>
      <c r="CW368" s="7"/>
      <c r="CX368" s="7"/>
      <c r="CY368" s="7"/>
      <c r="CZ368" s="7"/>
      <c r="DA368" s="7"/>
      <c r="DB368" s="7"/>
      <c r="DC368" s="7"/>
      <c r="DD368" s="7"/>
      <c r="DE368" s="7"/>
      <c r="DF368" s="7"/>
      <c r="DG368" s="7"/>
      <c r="DH368" s="7"/>
      <c r="DI368" s="7"/>
      <c r="DJ368" s="7"/>
      <c r="DK368" s="7"/>
      <c r="DL368" s="7"/>
      <c r="DM368" s="7"/>
      <c r="DN368" s="7"/>
      <c r="DO368" s="7"/>
      <c r="DP368" s="7"/>
      <c r="DQ368" s="7"/>
      <c r="DR368" s="7"/>
      <c r="DS368" s="7"/>
      <c r="DT368" s="7"/>
      <c r="DU368" s="7"/>
      <c r="DV368" s="7"/>
      <c r="DW368" s="7"/>
      <c r="DX368" s="7"/>
      <c r="DY368" s="7"/>
      <c r="DZ368" s="7"/>
      <c r="EA368" s="7"/>
      <c r="EB368" s="7"/>
      <c r="EC368" s="7"/>
      <c r="ED368" s="7"/>
      <c r="EE368" s="7"/>
      <c r="EF368" s="7"/>
      <c r="EG368" s="7"/>
      <c r="EH368" s="7"/>
      <c r="EI368" s="7"/>
      <c r="EJ368" s="7"/>
      <c r="EK368" s="7"/>
      <c r="EL368" s="7"/>
      <c r="EM368" s="7"/>
      <c r="EN368" s="7"/>
      <c r="EO368" s="7"/>
      <c r="EP368" s="7"/>
      <c r="EQ368" s="7"/>
      <c r="ER368" s="7"/>
      <c r="ES368" s="7"/>
      <c r="ET368" s="7"/>
      <c r="EU368" s="7"/>
      <c r="EV368" s="7"/>
      <c r="EW368" s="7"/>
      <c r="EX368" s="7"/>
      <c r="EY368" s="7"/>
      <c r="EZ368" s="7"/>
      <c r="FA368" s="7"/>
      <c r="FB368" s="7"/>
      <c r="FC368" s="7"/>
      <c r="FD368" s="7"/>
      <c r="FE368" s="7"/>
      <c r="FF368" s="7"/>
      <c r="FG368" s="7"/>
      <c r="FH368" s="7"/>
      <c r="FI368" s="7"/>
      <c r="FJ368" s="7"/>
      <c r="FK368" s="7"/>
      <c r="FL368" s="7"/>
      <c r="FM368" s="7"/>
      <c r="FN368" s="7"/>
      <c r="FO368" s="7"/>
      <c r="FP368" s="7"/>
      <c r="FQ368" s="7"/>
      <c r="FR368" s="7"/>
      <c r="FS368" s="7"/>
      <c r="FT368" s="7"/>
      <c r="FU368" s="7"/>
      <c r="FV368" s="7"/>
      <c r="FW368" s="7"/>
      <c r="FX368" s="7"/>
      <c r="FY368" s="7"/>
      <c r="FZ368" s="7"/>
      <c r="GA368" s="7"/>
      <c r="GB368" s="7"/>
      <c r="GC368" s="7"/>
      <c r="GD368" s="7"/>
      <c r="GE368" s="7"/>
      <c r="GF368" s="7"/>
      <c r="GG368" s="7"/>
      <c r="GH368" s="7"/>
      <c r="GI368" s="7"/>
      <c r="GJ368" s="7"/>
      <c r="GK368" s="7"/>
      <c r="GL368" s="7"/>
      <c r="GM368" s="7"/>
      <c r="GN368" s="7"/>
      <c r="GO368" s="7"/>
      <c r="GP368" s="7"/>
      <c r="GQ368" s="7"/>
      <c r="GR368" s="7"/>
      <c r="GS368" s="7"/>
      <c r="GT368" s="7"/>
      <c r="GU368" s="7"/>
      <c r="GV368" s="7"/>
      <c r="GW368" s="7"/>
      <c r="GX368" s="7"/>
      <c r="GY368" s="7"/>
      <c r="GZ368" s="7"/>
      <c r="HA368" s="7"/>
      <c r="HB368" s="7"/>
      <c r="HC368" s="7"/>
      <c r="HD368" s="7"/>
      <c r="HE368" s="7"/>
      <c r="HF368" s="7"/>
      <c r="HG368" s="7"/>
      <c r="HH368" s="7"/>
      <c r="HI368" s="7"/>
      <c r="HJ368" s="7"/>
      <c r="HK368" s="7"/>
      <c r="HL368" s="7"/>
      <c r="HM368" s="7"/>
      <c r="HN368" s="7"/>
      <c r="HO368" s="7"/>
      <c r="HP368" s="7"/>
      <c r="HQ368" s="7"/>
      <c r="HR368" s="7"/>
      <c r="HS368" s="7"/>
      <c r="HT368" s="7"/>
      <c r="HU368" s="7"/>
      <c r="HV368" s="7"/>
      <c r="HW368" s="7"/>
      <c r="HX368" s="7"/>
      <c r="HY368" s="7"/>
      <c r="HZ368" s="7"/>
      <c r="IA368" s="7"/>
      <c r="IB368" s="7"/>
      <c r="IC368" s="7"/>
      <c r="ID368" s="7"/>
      <c r="IE368" s="7"/>
      <c r="IF368" s="7"/>
      <c r="IG368" s="7"/>
      <c r="IH368" s="7"/>
      <c r="II368" s="7"/>
      <c r="IJ368" s="7"/>
      <c r="IK368" s="7"/>
      <c r="IL368" s="7"/>
      <c r="IM368" s="7"/>
      <c r="IN368" s="7"/>
      <c r="IO368" s="7"/>
      <c r="IP368" s="7"/>
      <c r="IQ368" s="7"/>
      <c r="IR368" s="7"/>
      <c r="IS368" s="7"/>
      <c r="IT368" s="7"/>
      <c r="IU368" s="7"/>
      <c r="IV368" s="7"/>
    </row>
    <row r="369" spans="1:256" s="108" customFormat="1" ht="24">
      <c r="A369" s="20" t="s">
        <v>272</v>
      </c>
      <c r="B369" s="49" t="s">
        <v>257</v>
      </c>
      <c r="C369" s="31" t="s">
        <v>258</v>
      </c>
      <c r="D369" s="20" t="s">
        <v>273</v>
      </c>
      <c r="E369" s="2">
        <v>23</v>
      </c>
      <c r="F369" s="3" t="str">
        <f>VLOOKUP(E369,SCELTACONTRAENTE!$A$1:$B$18,2,FALSE)</f>
        <v>23-AFFIDAMENTO IN ECONOMIA - AFFIDAMENTO DIRETTO</v>
      </c>
      <c r="G369" s="43">
        <v>3240.15</v>
      </c>
      <c r="H369" s="44">
        <v>0.3793402777777778</v>
      </c>
      <c r="I369" s="45">
        <v>0.3404513888888889</v>
      </c>
      <c r="J369" s="46">
        <v>3240.15</v>
      </c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7"/>
      <c r="AL369" s="7"/>
      <c r="AM369" s="7"/>
      <c r="AN369" s="7"/>
      <c r="AO369" s="7"/>
      <c r="AP369" s="7"/>
      <c r="AQ369" s="7"/>
      <c r="AR369" s="7"/>
      <c r="AS369" s="7"/>
      <c r="AT369" s="7"/>
      <c r="AU369" s="7"/>
      <c r="AV369" s="7"/>
      <c r="AW369" s="7"/>
      <c r="AX369" s="7"/>
      <c r="AY369" s="7"/>
      <c r="AZ369" s="7"/>
      <c r="BA369" s="7"/>
      <c r="BB369" s="7"/>
      <c r="BC369" s="7"/>
      <c r="BD369" s="7"/>
      <c r="BE369" s="7"/>
      <c r="BF369" s="7"/>
      <c r="BG369" s="7"/>
      <c r="BH369" s="7"/>
      <c r="BI369" s="7"/>
      <c r="BJ369" s="7"/>
      <c r="BK369" s="7"/>
      <c r="BL369" s="7"/>
      <c r="BM369" s="7"/>
      <c r="BN369" s="7"/>
      <c r="BO369" s="7"/>
      <c r="BP369" s="7"/>
      <c r="BQ369" s="7"/>
      <c r="BR369" s="7"/>
      <c r="BS369" s="7"/>
      <c r="BT369" s="7"/>
      <c r="BU369" s="7"/>
      <c r="BV369" s="7"/>
      <c r="BW369" s="7"/>
      <c r="BX369" s="7"/>
      <c r="BY369" s="7"/>
      <c r="BZ369" s="7"/>
      <c r="CA369" s="7"/>
      <c r="CB369" s="7"/>
      <c r="CC369" s="7"/>
      <c r="CD369" s="7"/>
      <c r="CE369" s="7"/>
      <c r="CF369" s="7"/>
      <c r="CG369" s="7"/>
      <c r="CH369" s="7"/>
      <c r="CI369" s="7"/>
      <c r="CJ369" s="7"/>
      <c r="CK369" s="7"/>
      <c r="CL369" s="7"/>
      <c r="CM369" s="7"/>
      <c r="CN369" s="7"/>
      <c r="CO369" s="7"/>
      <c r="CP369" s="7"/>
      <c r="CQ369" s="7"/>
      <c r="CR369" s="7"/>
      <c r="CS369" s="7"/>
      <c r="CT369" s="7"/>
      <c r="CU369" s="7"/>
      <c r="CV369" s="7"/>
      <c r="CW369" s="7"/>
      <c r="CX369" s="7"/>
      <c r="CY369" s="7"/>
      <c r="CZ369" s="7"/>
      <c r="DA369" s="7"/>
      <c r="DB369" s="7"/>
      <c r="DC369" s="7"/>
      <c r="DD369" s="7"/>
      <c r="DE369" s="7"/>
      <c r="DF369" s="7"/>
      <c r="DG369" s="7"/>
      <c r="DH369" s="7"/>
      <c r="DI369" s="7"/>
      <c r="DJ369" s="7"/>
      <c r="DK369" s="7"/>
      <c r="DL369" s="7"/>
      <c r="DM369" s="7"/>
      <c r="DN369" s="7"/>
      <c r="DO369" s="7"/>
      <c r="DP369" s="7"/>
      <c r="DQ369" s="7"/>
      <c r="DR369" s="7"/>
      <c r="DS369" s="7"/>
      <c r="DT369" s="7"/>
      <c r="DU369" s="7"/>
      <c r="DV369" s="7"/>
      <c r="DW369" s="7"/>
      <c r="DX369" s="7"/>
      <c r="DY369" s="7"/>
      <c r="DZ369" s="7"/>
      <c r="EA369" s="7"/>
      <c r="EB369" s="7"/>
      <c r="EC369" s="7"/>
      <c r="ED369" s="7"/>
      <c r="EE369" s="7"/>
      <c r="EF369" s="7"/>
      <c r="EG369" s="7"/>
      <c r="EH369" s="7"/>
      <c r="EI369" s="7"/>
      <c r="EJ369" s="7"/>
      <c r="EK369" s="7"/>
      <c r="EL369" s="7"/>
      <c r="EM369" s="7"/>
      <c r="EN369" s="7"/>
      <c r="EO369" s="7"/>
      <c r="EP369" s="7"/>
      <c r="EQ369" s="7"/>
      <c r="ER369" s="7"/>
      <c r="ES369" s="7"/>
      <c r="ET369" s="7"/>
      <c r="EU369" s="7"/>
      <c r="EV369" s="7"/>
      <c r="EW369" s="7"/>
      <c r="EX369" s="7"/>
      <c r="EY369" s="7"/>
      <c r="EZ369" s="7"/>
      <c r="FA369" s="7"/>
      <c r="FB369" s="7"/>
      <c r="FC369" s="7"/>
      <c r="FD369" s="7"/>
      <c r="FE369" s="7"/>
      <c r="FF369" s="7"/>
      <c r="FG369" s="7"/>
      <c r="FH369" s="7"/>
      <c r="FI369" s="7"/>
      <c r="FJ369" s="7"/>
      <c r="FK369" s="7"/>
      <c r="FL369" s="7"/>
      <c r="FM369" s="7"/>
      <c r="FN369" s="7"/>
      <c r="FO369" s="7"/>
      <c r="FP369" s="7"/>
      <c r="FQ369" s="7"/>
      <c r="FR369" s="7"/>
      <c r="FS369" s="7"/>
      <c r="FT369" s="7"/>
      <c r="FU369" s="7"/>
      <c r="FV369" s="7"/>
      <c r="FW369" s="7"/>
      <c r="FX369" s="7"/>
      <c r="FY369" s="7"/>
      <c r="FZ369" s="7"/>
      <c r="GA369" s="7"/>
      <c r="GB369" s="7"/>
      <c r="GC369" s="7"/>
      <c r="GD369" s="7"/>
      <c r="GE369" s="7"/>
      <c r="GF369" s="7"/>
      <c r="GG369" s="7"/>
      <c r="GH369" s="7"/>
      <c r="GI369" s="7"/>
      <c r="GJ369" s="7"/>
      <c r="GK369" s="7"/>
      <c r="GL369" s="7"/>
      <c r="GM369" s="7"/>
      <c r="GN369" s="7"/>
      <c r="GO369" s="7"/>
      <c r="GP369" s="7"/>
      <c r="GQ369" s="7"/>
      <c r="GR369" s="7"/>
      <c r="GS369" s="7"/>
      <c r="GT369" s="7"/>
      <c r="GU369" s="7"/>
      <c r="GV369" s="7"/>
      <c r="GW369" s="7"/>
      <c r="GX369" s="7"/>
      <c r="GY369" s="7"/>
      <c r="GZ369" s="7"/>
      <c r="HA369" s="7"/>
      <c r="HB369" s="7"/>
      <c r="HC369" s="7"/>
      <c r="HD369" s="7"/>
      <c r="HE369" s="7"/>
      <c r="HF369" s="7"/>
      <c r="HG369" s="7"/>
      <c r="HH369" s="7"/>
      <c r="HI369" s="7"/>
      <c r="HJ369" s="7"/>
      <c r="HK369" s="7"/>
      <c r="HL369" s="7"/>
      <c r="HM369" s="7"/>
      <c r="HN369" s="7"/>
      <c r="HO369" s="7"/>
      <c r="HP369" s="7"/>
      <c r="HQ369" s="7"/>
      <c r="HR369" s="7"/>
      <c r="HS369" s="7"/>
      <c r="HT369" s="7"/>
      <c r="HU369" s="7"/>
      <c r="HV369" s="7"/>
      <c r="HW369" s="7"/>
      <c r="HX369" s="7"/>
      <c r="HY369" s="7"/>
      <c r="HZ369" s="7"/>
      <c r="IA369" s="7"/>
      <c r="IB369" s="7"/>
      <c r="IC369" s="7"/>
      <c r="ID369" s="7"/>
      <c r="IE369" s="7"/>
      <c r="IF369" s="7"/>
      <c r="IG369" s="7"/>
      <c r="IH369" s="7"/>
      <c r="II369" s="7"/>
      <c r="IJ369" s="7"/>
      <c r="IK369" s="7"/>
      <c r="IL369" s="7"/>
      <c r="IM369" s="7"/>
      <c r="IN369" s="7"/>
      <c r="IO369" s="7"/>
      <c r="IP369" s="7"/>
      <c r="IQ369" s="7"/>
      <c r="IR369" s="7"/>
      <c r="IS369" s="7"/>
      <c r="IT369" s="7"/>
      <c r="IU369" s="7"/>
      <c r="IV369" s="7"/>
    </row>
    <row r="370" spans="1:256" s="108" customFormat="1" ht="24">
      <c r="A370" s="20" t="s">
        <v>274</v>
      </c>
      <c r="B370" s="49" t="s">
        <v>257</v>
      </c>
      <c r="C370" s="31" t="s">
        <v>258</v>
      </c>
      <c r="D370" s="20" t="s">
        <v>275</v>
      </c>
      <c r="E370" s="2">
        <v>8</v>
      </c>
      <c r="F370" s="3" t="str">
        <f>VLOOKUP(E370,SCELTACONTRAENTE!$A$1:$B$18,2,FALSE)</f>
        <v>08-AFFIDAMENTO IN ECONOMIA - COTTIMO FIDUCIARIO</v>
      </c>
      <c r="G370" s="43">
        <v>8900</v>
      </c>
      <c r="H370" s="45">
        <v>0.4210069444444444</v>
      </c>
      <c r="I370" s="45">
        <v>1.300173611111111</v>
      </c>
      <c r="J370" s="46">
        <v>6675</v>
      </c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  <c r="AL370" s="7"/>
      <c r="AM370" s="7"/>
      <c r="AN370" s="7"/>
      <c r="AO370" s="7"/>
      <c r="AP370" s="7"/>
      <c r="AQ370" s="7"/>
      <c r="AR370" s="7"/>
      <c r="AS370" s="7"/>
      <c r="AT370" s="7"/>
      <c r="AU370" s="7"/>
      <c r="AV370" s="7"/>
      <c r="AW370" s="7"/>
      <c r="AX370" s="7"/>
      <c r="AY370" s="7"/>
      <c r="AZ370" s="7"/>
      <c r="BA370" s="7"/>
      <c r="BB370" s="7"/>
      <c r="BC370" s="7"/>
      <c r="BD370" s="7"/>
      <c r="BE370" s="7"/>
      <c r="BF370" s="7"/>
      <c r="BG370" s="7"/>
      <c r="BH370" s="7"/>
      <c r="BI370" s="7"/>
      <c r="BJ370" s="7"/>
      <c r="BK370" s="7"/>
      <c r="BL370" s="7"/>
      <c r="BM370" s="7"/>
      <c r="BN370" s="7"/>
      <c r="BO370" s="7"/>
      <c r="BP370" s="7"/>
      <c r="BQ370" s="7"/>
      <c r="BR370" s="7"/>
      <c r="BS370" s="7"/>
      <c r="BT370" s="7"/>
      <c r="BU370" s="7"/>
      <c r="BV370" s="7"/>
      <c r="BW370" s="7"/>
      <c r="BX370" s="7"/>
      <c r="BY370" s="7"/>
      <c r="BZ370" s="7"/>
      <c r="CA370" s="7"/>
      <c r="CB370" s="7"/>
      <c r="CC370" s="7"/>
      <c r="CD370" s="7"/>
      <c r="CE370" s="7"/>
      <c r="CF370" s="7"/>
      <c r="CG370" s="7"/>
      <c r="CH370" s="7"/>
      <c r="CI370" s="7"/>
      <c r="CJ370" s="7"/>
      <c r="CK370" s="7"/>
      <c r="CL370" s="7"/>
      <c r="CM370" s="7"/>
      <c r="CN370" s="7"/>
      <c r="CO370" s="7"/>
      <c r="CP370" s="7"/>
      <c r="CQ370" s="7"/>
      <c r="CR370" s="7"/>
      <c r="CS370" s="7"/>
      <c r="CT370" s="7"/>
      <c r="CU370" s="7"/>
      <c r="CV370" s="7"/>
      <c r="CW370" s="7"/>
      <c r="CX370" s="7"/>
      <c r="CY370" s="7"/>
      <c r="CZ370" s="7"/>
      <c r="DA370" s="7"/>
      <c r="DB370" s="7"/>
      <c r="DC370" s="7"/>
      <c r="DD370" s="7"/>
      <c r="DE370" s="7"/>
      <c r="DF370" s="7"/>
      <c r="DG370" s="7"/>
      <c r="DH370" s="7"/>
      <c r="DI370" s="7"/>
      <c r="DJ370" s="7"/>
      <c r="DK370" s="7"/>
      <c r="DL370" s="7"/>
      <c r="DM370" s="7"/>
      <c r="DN370" s="7"/>
      <c r="DO370" s="7"/>
      <c r="DP370" s="7"/>
      <c r="DQ370" s="7"/>
      <c r="DR370" s="7"/>
      <c r="DS370" s="7"/>
      <c r="DT370" s="7"/>
      <c r="DU370" s="7"/>
      <c r="DV370" s="7"/>
      <c r="DW370" s="7"/>
      <c r="DX370" s="7"/>
      <c r="DY370" s="7"/>
      <c r="DZ370" s="7"/>
      <c r="EA370" s="7"/>
      <c r="EB370" s="7"/>
      <c r="EC370" s="7"/>
      <c r="ED370" s="7"/>
      <c r="EE370" s="7"/>
      <c r="EF370" s="7"/>
      <c r="EG370" s="7"/>
      <c r="EH370" s="7"/>
      <c r="EI370" s="7"/>
      <c r="EJ370" s="7"/>
      <c r="EK370" s="7"/>
      <c r="EL370" s="7"/>
      <c r="EM370" s="7"/>
      <c r="EN370" s="7"/>
      <c r="EO370" s="7"/>
      <c r="EP370" s="7"/>
      <c r="EQ370" s="7"/>
      <c r="ER370" s="7"/>
      <c r="ES370" s="7"/>
      <c r="ET370" s="7"/>
      <c r="EU370" s="7"/>
      <c r="EV370" s="7"/>
      <c r="EW370" s="7"/>
      <c r="EX370" s="7"/>
      <c r="EY370" s="7"/>
      <c r="EZ370" s="7"/>
      <c r="FA370" s="7"/>
      <c r="FB370" s="7"/>
      <c r="FC370" s="7"/>
      <c r="FD370" s="7"/>
      <c r="FE370" s="7"/>
      <c r="FF370" s="7"/>
      <c r="FG370" s="7"/>
      <c r="FH370" s="7"/>
      <c r="FI370" s="7"/>
      <c r="FJ370" s="7"/>
      <c r="FK370" s="7"/>
      <c r="FL370" s="7"/>
      <c r="FM370" s="7"/>
      <c r="FN370" s="7"/>
      <c r="FO370" s="7"/>
      <c r="FP370" s="7"/>
      <c r="FQ370" s="7"/>
      <c r="FR370" s="7"/>
      <c r="FS370" s="7"/>
      <c r="FT370" s="7"/>
      <c r="FU370" s="7"/>
      <c r="FV370" s="7"/>
      <c r="FW370" s="7"/>
      <c r="FX370" s="7"/>
      <c r="FY370" s="7"/>
      <c r="FZ370" s="7"/>
      <c r="GA370" s="7"/>
      <c r="GB370" s="7"/>
      <c r="GC370" s="7"/>
      <c r="GD370" s="7"/>
      <c r="GE370" s="7"/>
      <c r="GF370" s="7"/>
      <c r="GG370" s="7"/>
      <c r="GH370" s="7"/>
      <c r="GI370" s="7"/>
      <c r="GJ370" s="7"/>
      <c r="GK370" s="7"/>
      <c r="GL370" s="7"/>
      <c r="GM370" s="7"/>
      <c r="GN370" s="7"/>
      <c r="GO370" s="7"/>
      <c r="GP370" s="7"/>
      <c r="GQ370" s="7"/>
      <c r="GR370" s="7"/>
      <c r="GS370" s="7"/>
      <c r="GT370" s="7"/>
      <c r="GU370" s="7"/>
      <c r="GV370" s="7"/>
      <c r="GW370" s="7"/>
      <c r="GX370" s="7"/>
      <c r="GY370" s="7"/>
      <c r="GZ370" s="7"/>
      <c r="HA370" s="7"/>
      <c r="HB370" s="7"/>
      <c r="HC370" s="7"/>
      <c r="HD370" s="7"/>
      <c r="HE370" s="7"/>
      <c r="HF370" s="7"/>
      <c r="HG370" s="7"/>
      <c r="HH370" s="7"/>
      <c r="HI370" s="7"/>
      <c r="HJ370" s="7"/>
      <c r="HK370" s="7"/>
      <c r="HL370" s="7"/>
      <c r="HM370" s="7"/>
      <c r="HN370" s="7"/>
      <c r="HO370" s="7"/>
      <c r="HP370" s="7"/>
      <c r="HQ370" s="7"/>
      <c r="HR370" s="7"/>
      <c r="HS370" s="7"/>
      <c r="HT370" s="7"/>
      <c r="HU370" s="7"/>
      <c r="HV370" s="7"/>
      <c r="HW370" s="7"/>
      <c r="HX370" s="7"/>
      <c r="HY370" s="7"/>
      <c r="HZ370" s="7"/>
      <c r="IA370" s="7"/>
      <c r="IB370" s="7"/>
      <c r="IC370" s="7"/>
      <c r="ID370" s="7"/>
      <c r="IE370" s="7"/>
      <c r="IF370" s="7"/>
      <c r="IG370" s="7"/>
      <c r="IH370" s="7"/>
      <c r="II370" s="7"/>
      <c r="IJ370" s="7"/>
      <c r="IK370" s="7"/>
      <c r="IL370" s="7"/>
      <c r="IM370" s="7"/>
      <c r="IN370" s="7"/>
      <c r="IO370" s="7"/>
      <c r="IP370" s="7"/>
      <c r="IQ370" s="7"/>
      <c r="IR370" s="7"/>
      <c r="IS370" s="7"/>
      <c r="IT370" s="7"/>
      <c r="IU370" s="7"/>
      <c r="IV370" s="7"/>
    </row>
    <row r="371" spans="1:256" s="108" customFormat="1" ht="24">
      <c r="A371" s="20" t="s">
        <v>278</v>
      </c>
      <c r="B371" s="49" t="s">
        <v>257</v>
      </c>
      <c r="C371" s="31" t="s">
        <v>258</v>
      </c>
      <c r="D371" s="20" t="s">
        <v>279</v>
      </c>
      <c r="E371" s="2">
        <v>8</v>
      </c>
      <c r="F371" s="3" t="str">
        <f>VLOOKUP(E371,SCELTACONTRAENTE!$A$1:$B$18,2,FALSE)</f>
        <v>08-AFFIDAMENTO IN ECONOMIA - COTTIMO FIDUCIARIO</v>
      </c>
      <c r="G371" s="43">
        <v>1929</v>
      </c>
      <c r="H371" s="44">
        <v>0.04670138888888889</v>
      </c>
      <c r="I371" s="44">
        <v>0.08836805555555556</v>
      </c>
      <c r="J371" s="46">
        <v>1929</v>
      </c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7"/>
      <c r="AL371" s="7"/>
      <c r="AM371" s="7"/>
      <c r="AN371" s="7"/>
      <c r="AO371" s="7"/>
      <c r="AP371" s="7"/>
      <c r="AQ371" s="7"/>
      <c r="AR371" s="7"/>
      <c r="AS371" s="7"/>
      <c r="AT371" s="7"/>
      <c r="AU371" s="7"/>
      <c r="AV371" s="7"/>
      <c r="AW371" s="7"/>
      <c r="AX371" s="7"/>
      <c r="AY371" s="7"/>
      <c r="AZ371" s="7"/>
      <c r="BA371" s="7"/>
      <c r="BB371" s="7"/>
      <c r="BC371" s="7"/>
      <c r="BD371" s="7"/>
      <c r="BE371" s="7"/>
      <c r="BF371" s="7"/>
      <c r="BG371" s="7"/>
      <c r="BH371" s="7"/>
      <c r="BI371" s="7"/>
      <c r="BJ371" s="7"/>
      <c r="BK371" s="7"/>
      <c r="BL371" s="7"/>
      <c r="BM371" s="7"/>
      <c r="BN371" s="7"/>
      <c r="BO371" s="7"/>
      <c r="BP371" s="7"/>
      <c r="BQ371" s="7"/>
      <c r="BR371" s="7"/>
      <c r="BS371" s="7"/>
      <c r="BT371" s="7"/>
      <c r="BU371" s="7"/>
      <c r="BV371" s="7"/>
      <c r="BW371" s="7"/>
      <c r="BX371" s="7"/>
      <c r="BY371" s="7"/>
      <c r="BZ371" s="7"/>
      <c r="CA371" s="7"/>
      <c r="CB371" s="7"/>
      <c r="CC371" s="7"/>
      <c r="CD371" s="7"/>
      <c r="CE371" s="7"/>
      <c r="CF371" s="7"/>
      <c r="CG371" s="7"/>
      <c r="CH371" s="7"/>
      <c r="CI371" s="7"/>
      <c r="CJ371" s="7"/>
      <c r="CK371" s="7"/>
      <c r="CL371" s="7"/>
      <c r="CM371" s="7"/>
      <c r="CN371" s="7"/>
      <c r="CO371" s="7"/>
      <c r="CP371" s="7"/>
      <c r="CQ371" s="7"/>
      <c r="CR371" s="7"/>
      <c r="CS371" s="7"/>
      <c r="CT371" s="7"/>
      <c r="CU371" s="7"/>
      <c r="CV371" s="7"/>
      <c r="CW371" s="7"/>
      <c r="CX371" s="7"/>
      <c r="CY371" s="7"/>
      <c r="CZ371" s="7"/>
      <c r="DA371" s="7"/>
      <c r="DB371" s="7"/>
      <c r="DC371" s="7"/>
      <c r="DD371" s="7"/>
      <c r="DE371" s="7"/>
      <c r="DF371" s="7"/>
      <c r="DG371" s="7"/>
      <c r="DH371" s="7"/>
      <c r="DI371" s="7"/>
      <c r="DJ371" s="7"/>
      <c r="DK371" s="7"/>
      <c r="DL371" s="7"/>
      <c r="DM371" s="7"/>
      <c r="DN371" s="7"/>
      <c r="DO371" s="7"/>
      <c r="DP371" s="7"/>
      <c r="DQ371" s="7"/>
      <c r="DR371" s="7"/>
      <c r="DS371" s="7"/>
      <c r="DT371" s="7"/>
      <c r="DU371" s="7"/>
      <c r="DV371" s="7"/>
      <c r="DW371" s="7"/>
      <c r="DX371" s="7"/>
      <c r="DY371" s="7"/>
      <c r="DZ371" s="7"/>
      <c r="EA371" s="7"/>
      <c r="EB371" s="7"/>
      <c r="EC371" s="7"/>
      <c r="ED371" s="7"/>
      <c r="EE371" s="7"/>
      <c r="EF371" s="7"/>
      <c r="EG371" s="7"/>
      <c r="EH371" s="7"/>
      <c r="EI371" s="7"/>
      <c r="EJ371" s="7"/>
      <c r="EK371" s="7"/>
      <c r="EL371" s="7"/>
      <c r="EM371" s="7"/>
      <c r="EN371" s="7"/>
      <c r="EO371" s="7"/>
      <c r="EP371" s="7"/>
      <c r="EQ371" s="7"/>
      <c r="ER371" s="7"/>
      <c r="ES371" s="7"/>
      <c r="ET371" s="7"/>
      <c r="EU371" s="7"/>
      <c r="EV371" s="7"/>
      <c r="EW371" s="7"/>
      <c r="EX371" s="7"/>
      <c r="EY371" s="7"/>
      <c r="EZ371" s="7"/>
      <c r="FA371" s="7"/>
      <c r="FB371" s="7"/>
      <c r="FC371" s="7"/>
      <c r="FD371" s="7"/>
      <c r="FE371" s="7"/>
      <c r="FF371" s="7"/>
      <c r="FG371" s="7"/>
      <c r="FH371" s="7"/>
      <c r="FI371" s="7"/>
      <c r="FJ371" s="7"/>
      <c r="FK371" s="7"/>
      <c r="FL371" s="7"/>
      <c r="FM371" s="7"/>
      <c r="FN371" s="7"/>
      <c r="FO371" s="7"/>
      <c r="FP371" s="7"/>
      <c r="FQ371" s="7"/>
      <c r="FR371" s="7"/>
      <c r="FS371" s="7"/>
      <c r="FT371" s="7"/>
      <c r="FU371" s="7"/>
      <c r="FV371" s="7"/>
      <c r="FW371" s="7"/>
      <c r="FX371" s="7"/>
      <c r="FY371" s="7"/>
      <c r="FZ371" s="7"/>
      <c r="GA371" s="7"/>
      <c r="GB371" s="7"/>
      <c r="GC371" s="7"/>
      <c r="GD371" s="7"/>
      <c r="GE371" s="7"/>
      <c r="GF371" s="7"/>
      <c r="GG371" s="7"/>
      <c r="GH371" s="7"/>
      <c r="GI371" s="7"/>
      <c r="GJ371" s="7"/>
      <c r="GK371" s="7"/>
      <c r="GL371" s="7"/>
      <c r="GM371" s="7"/>
      <c r="GN371" s="7"/>
      <c r="GO371" s="7"/>
      <c r="GP371" s="7"/>
      <c r="GQ371" s="7"/>
      <c r="GR371" s="7"/>
      <c r="GS371" s="7"/>
      <c r="GT371" s="7"/>
      <c r="GU371" s="7"/>
      <c r="GV371" s="7"/>
      <c r="GW371" s="7"/>
      <c r="GX371" s="7"/>
      <c r="GY371" s="7"/>
      <c r="GZ371" s="7"/>
      <c r="HA371" s="7"/>
      <c r="HB371" s="7"/>
      <c r="HC371" s="7"/>
      <c r="HD371" s="7"/>
      <c r="HE371" s="7"/>
      <c r="HF371" s="7"/>
      <c r="HG371" s="7"/>
      <c r="HH371" s="7"/>
      <c r="HI371" s="7"/>
      <c r="HJ371" s="7"/>
      <c r="HK371" s="7"/>
      <c r="HL371" s="7"/>
      <c r="HM371" s="7"/>
      <c r="HN371" s="7"/>
      <c r="HO371" s="7"/>
      <c r="HP371" s="7"/>
      <c r="HQ371" s="7"/>
      <c r="HR371" s="7"/>
      <c r="HS371" s="7"/>
      <c r="HT371" s="7"/>
      <c r="HU371" s="7"/>
      <c r="HV371" s="7"/>
      <c r="HW371" s="7"/>
      <c r="HX371" s="7"/>
      <c r="HY371" s="7"/>
      <c r="HZ371" s="7"/>
      <c r="IA371" s="7"/>
      <c r="IB371" s="7"/>
      <c r="IC371" s="7"/>
      <c r="ID371" s="7"/>
      <c r="IE371" s="7"/>
      <c r="IF371" s="7"/>
      <c r="IG371" s="7"/>
      <c r="IH371" s="7"/>
      <c r="II371" s="7"/>
      <c r="IJ371" s="7"/>
      <c r="IK371" s="7"/>
      <c r="IL371" s="7"/>
      <c r="IM371" s="7"/>
      <c r="IN371" s="7"/>
      <c r="IO371" s="7"/>
      <c r="IP371" s="7"/>
      <c r="IQ371" s="7"/>
      <c r="IR371" s="7"/>
      <c r="IS371" s="7"/>
      <c r="IT371" s="7"/>
      <c r="IU371" s="7"/>
      <c r="IV371" s="7"/>
    </row>
    <row r="372" spans="1:256" s="108" customFormat="1" ht="24">
      <c r="A372" s="20" t="s">
        <v>280</v>
      </c>
      <c r="B372" s="49" t="s">
        <v>257</v>
      </c>
      <c r="C372" s="31" t="s">
        <v>258</v>
      </c>
      <c r="D372" s="20" t="s">
        <v>281</v>
      </c>
      <c r="E372" s="2">
        <v>23</v>
      </c>
      <c r="F372" s="3" t="str">
        <f>VLOOKUP(E372,SCELTACONTRAENTE!$A$1:$B$18,2,FALSE)</f>
        <v>23-AFFIDAMENTO IN ECONOMIA - AFFIDAMENTO DIRETTO</v>
      </c>
      <c r="G372" s="43">
        <v>1673.77</v>
      </c>
      <c r="H372" s="44">
        <v>0.9633680555555556</v>
      </c>
      <c r="I372" s="44">
        <v>0.7140625</v>
      </c>
      <c r="J372" s="46">
        <v>1673.77</v>
      </c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7"/>
      <c r="AL372" s="7"/>
      <c r="AM372" s="7"/>
      <c r="AN372" s="7"/>
      <c r="AO372" s="7"/>
      <c r="AP372" s="7"/>
      <c r="AQ372" s="7"/>
      <c r="AR372" s="7"/>
      <c r="AS372" s="7"/>
      <c r="AT372" s="7"/>
      <c r="AU372" s="7"/>
      <c r="AV372" s="7"/>
      <c r="AW372" s="7"/>
      <c r="AX372" s="7"/>
      <c r="AY372" s="7"/>
      <c r="AZ372" s="7"/>
      <c r="BA372" s="7"/>
      <c r="BB372" s="7"/>
      <c r="BC372" s="7"/>
      <c r="BD372" s="7"/>
      <c r="BE372" s="7"/>
      <c r="BF372" s="7"/>
      <c r="BG372" s="7"/>
      <c r="BH372" s="7"/>
      <c r="BI372" s="7"/>
      <c r="BJ372" s="7"/>
      <c r="BK372" s="7"/>
      <c r="BL372" s="7"/>
      <c r="BM372" s="7"/>
      <c r="BN372" s="7"/>
      <c r="BO372" s="7"/>
      <c r="BP372" s="7"/>
      <c r="BQ372" s="7"/>
      <c r="BR372" s="7"/>
      <c r="BS372" s="7"/>
      <c r="BT372" s="7"/>
      <c r="BU372" s="7"/>
      <c r="BV372" s="7"/>
      <c r="BW372" s="7"/>
      <c r="BX372" s="7"/>
      <c r="BY372" s="7"/>
      <c r="BZ372" s="7"/>
      <c r="CA372" s="7"/>
      <c r="CB372" s="7"/>
      <c r="CC372" s="7"/>
      <c r="CD372" s="7"/>
      <c r="CE372" s="7"/>
      <c r="CF372" s="7"/>
      <c r="CG372" s="7"/>
      <c r="CH372" s="7"/>
      <c r="CI372" s="7"/>
      <c r="CJ372" s="7"/>
      <c r="CK372" s="7"/>
      <c r="CL372" s="7"/>
      <c r="CM372" s="7"/>
      <c r="CN372" s="7"/>
      <c r="CO372" s="7"/>
      <c r="CP372" s="7"/>
      <c r="CQ372" s="7"/>
      <c r="CR372" s="7"/>
      <c r="CS372" s="7"/>
      <c r="CT372" s="7"/>
      <c r="CU372" s="7"/>
      <c r="CV372" s="7"/>
      <c r="CW372" s="7"/>
      <c r="CX372" s="7"/>
      <c r="CY372" s="7"/>
      <c r="CZ372" s="7"/>
      <c r="DA372" s="7"/>
      <c r="DB372" s="7"/>
      <c r="DC372" s="7"/>
      <c r="DD372" s="7"/>
      <c r="DE372" s="7"/>
      <c r="DF372" s="7"/>
      <c r="DG372" s="7"/>
      <c r="DH372" s="7"/>
      <c r="DI372" s="7"/>
      <c r="DJ372" s="7"/>
      <c r="DK372" s="7"/>
      <c r="DL372" s="7"/>
      <c r="DM372" s="7"/>
      <c r="DN372" s="7"/>
      <c r="DO372" s="7"/>
      <c r="DP372" s="7"/>
      <c r="DQ372" s="7"/>
      <c r="DR372" s="7"/>
      <c r="DS372" s="7"/>
      <c r="DT372" s="7"/>
      <c r="DU372" s="7"/>
      <c r="DV372" s="7"/>
      <c r="DW372" s="7"/>
      <c r="DX372" s="7"/>
      <c r="DY372" s="7"/>
      <c r="DZ372" s="7"/>
      <c r="EA372" s="7"/>
      <c r="EB372" s="7"/>
      <c r="EC372" s="7"/>
      <c r="ED372" s="7"/>
      <c r="EE372" s="7"/>
      <c r="EF372" s="7"/>
      <c r="EG372" s="7"/>
      <c r="EH372" s="7"/>
      <c r="EI372" s="7"/>
      <c r="EJ372" s="7"/>
      <c r="EK372" s="7"/>
      <c r="EL372" s="7"/>
      <c r="EM372" s="7"/>
      <c r="EN372" s="7"/>
      <c r="EO372" s="7"/>
      <c r="EP372" s="7"/>
      <c r="EQ372" s="7"/>
      <c r="ER372" s="7"/>
      <c r="ES372" s="7"/>
      <c r="ET372" s="7"/>
      <c r="EU372" s="7"/>
      <c r="EV372" s="7"/>
      <c r="EW372" s="7"/>
      <c r="EX372" s="7"/>
      <c r="EY372" s="7"/>
      <c r="EZ372" s="7"/>
      <c r="FA372" s="7"/>
      <c r="FB372" s="7"/>
      <c r="FC372" s="7"/>
      <c r="FD372" s="7"/>
      <c r="FE372" s="7"/>
      <c r="FF372" s="7"/>
      <c r="FG372" s="7"/>
      <c r="FH372" s="7"/>
      <c r="FI372" s="7"/>
      <c r="FJ372" s="7"/>
      <c r="FK372" s="7"/>
      <c r="FL372" s="7"/>
      <c r="FM372" s="7"/>
      <c r="FN372" s="7"/>
      <c r="FO372" s="7"/>
      <c r="FP372" s="7"/>
      <c r="FQ372" s="7"/>
      <c r="FR372" s="7"/>
      <c r="FS372" s="7"/>
      <c r="FT372" s="7"/>
      <c r="FU372" s="7"/>
      <c r="FV372" s="7"/>
      <c r="FW372" s="7"/>
      <c r="FX372" s="7"/>
      <c r="FY372" s="7"/>
      <c r="FZ372" s="7"/>
      <c r="GA372" s="7"/>
      <c r="GB372" s="7"/>
      <c r="GC372" s="7"/>
      <c r="GD372" s="7"/>
      <c r="GE372" s="7"/>
      <c r="GF372" s="7"/>
      <c r="GG372" s="7"/>
      <c r="GH372" s="7"/>
      <c r="GI372" s="7"/>
      <c r="GJ372" s="7"/>
      <c r="GK372" s="7"/>
      <c r="GL372" s="7"/>
      <c r="GM372" s="7"/>
      <c r="GN372" s="7"/>
      <c r="GO372" s="7"/>
      <c r="GP372" s="7"/>
      <c r="GQ372" s="7"/>
      <c r="GR372" s="7"/>
      <c r="GS372" s="7"/>
      <c r="GT372" s="7"/>
      <c r="GU372" s="7"/>
      <c r="GV372" s="7"/>
      <c r="GW372" s="7"/>
      <c r="GX372" s="7"/>
      <c r="GY372" s="7"/>
      <c r="GZ372" s="7"/>
      <c r="HA372" s="7"/>
      <c r="HB372" s="7"/>
      <c r="HC372" s="7"/>
      <c r="HD372" s="7"/>
      <c r="HE372" s="7"/>
      <c r="HF372" s="7"/>
      <c r="HG372" s="7"/>
      <c r="HH372" s="7"/>
      <c r="HI372" s="7"/>
      <c r="HJ372" s="7"/>
      <c r="HK372" s="7"/>
      <c r="HL372" s="7"/>
      <c r="HM372" s="7"/>
      <c r="HN372" s="7"/>
      <c r="HO372" s="7"/>
      <c r="HP372" s="7"/>
      <c r="HQ372" s="7"/>
      <c r="HR372" s="7"/>
      <c r="HS372" s="7"/>
      <c r="HT372" s="7"/>
      <c r="HU372" s="7"/>
      <c r="HV372" s="7"/>
      <c r="HW372" s="7"/>
      <c r="HX372" s="7"/>
      <c r="HY372" s="7"/>
      <c r="HZ372" s="7"/>
      <c r="IA372" s="7"/>
      <c r="IB372" s="7"/>
      <c r="IC372" s="7"/>
      <c r="ID372" s="7"/>
      <c r="IE372" s="7"/>
      <c r="IF372" s="7"/>
      <c r="IG372" s="7"/>
      <c r="IH372" s="7"/>
      <c r="II372" s="7"/>
      <c r="IJ372" s="7"/>
      <c r="IK372" s="7"/>
      <c r="IL372" s="7"/>
      <c r="IM372" s="7"/>
      <c r="IN372" s="7"/>
      <c r="IO372" s="7"/>
      <c r="IP372" s="7"/>
      <c r="IQ372" s="7"/>
      <c r="IR372" s="7"/>
      <c r="IS372" s="7"/>
      <c r="IT372" s="7"/>
      <c r="IU372" s="7"/>
      <c r="IV372" s="7"/>
    </row>
    <row r="373" spans="1:256" s="108" customFormat="1" ht="24">
      <c r="A373" s="20" t="s">
        <v>282</v>
      </c>
      <c r="B373" s="49" t="s">
        <v>257</v>
      </c>
      <c r="C373" s="31" t="s">
        <v>258</v>
      </c>
      <c r="D373" s="20" t="s">
        <v>283</v>
      </c>
      <c r="E373" s="2">
        <v>23</v>
      </c>
      <c r="F373" s="3" t="str">
        <f>VLOOKUP(E373,SCELTACONTRAENTE!$A$1:$B$18,2,FALSE)</f>
        <v>23-AFFIDAMENTO IN ECONOMIA - AFFIDAMENTO DIRETTO</v>
      </c>
      <c r="G373" s="43">
        <v>2072.89</v>
      </c>
      <c r="H373" s="45">
        <v>1.296701388888889</v>
      </c>
      <c r="I373" s="45">
        <v>1.1723958333333333</v>
      </c>
      <c r="J373" s="50">
        <v>2072.89</v>
      </c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7"/>
      <c r="AL373" s="7"/>
      <c r="AM373" s="7"/>
      <c r="AN373" s="7"/>
      <c r="AO373" s="7"/>
      <c r="AP373" s="7"/>
      <c r="AQ373" s="7"/>
      <c r="AR373" s="7"/>
      <c r="AS373" s="7"/>
      <c r="AT373" s="7"/>
      <c r="AU373" s="7"/>
      <c r="AV373" s="7"/>
      <c r="AW373" s="7"/>
      <c r="AX373" s="7"/>
      <c r="AY373" s="7"/>
      <c r="AZ373" s="7"/>
      <c r="BA373" s="7"/>
      <c r="BB373" s="7"/>
      <c r="BC373" s="7"/>
      <c r="BD373" s="7"/>
      <c r="BE373" s="7"/>
      <c r="BF373" s="7"/>
      <c r="BG373" s="7"/>
      <c r="BH373" s="7"/>
      <c r="BI373" s="7"/>
      <c r="BJ373" s="7"/>
      <c r="BK373" s="7"/>
      <c r="BL373" s="7"/>
      <c r="BM373" s="7"/>
      <c r="BN373" s="7"/>
      <c r="BO373" s="7"/>
      <c r="BP373" s="7"/>
      <c r="BQ373" s="7"/>
      <c r="BR373" s="7"/>
      <c r="BS373" s="7"/>
      <c r="BT373" s="7"/>
      <c r="BU373" s="7"/>
      <c r="BV373" s="7"/>
      <c r="BW373" s="7"/>
      <c r="BX373" s="7"/>
      <c r="BY373" s="7"/>
      <c r="BZ373" s="7"/>
      <c r="CA373" s="7"/>
      <c r="CB373" s="7"/>
      <c r="CC373" s="7"/>
      <c r="CD373" s="7"/>
      <c r="CE373" s="7"/>
      <c r="CF373" s="7"/>
      <c r="CG373" s="7"/>
      <c r="CH373" s="7"/>
      <c r="CI373" s="7"/>
      <c r="CJ373" s="7"/>
      <c r="CK373" s="7"/>
      <c r="CL373" s="7"/>
      <c r="CM373" s="7"/>
      <c r="CN373" s="7"/>
      <c r="CO373" s="7"/>
      <c r="CP373" s="7"/>
      <c r="CQ373" s="7"/>
      <c r="CR373" s="7"/>
      <c r="CS373" s="7"/>
      <c r="CT373" s="7"/>
      <c r="CU373" s="7"/>
      <c r="CV373" s="7"/>
      <c r="CW373" s="7"/>
      <c r="CX373" s="7"/>
      <c r="CY373" s="7"/>
      <c r="CZ373" s="7"/>
      <c r="DA373" s="7"/>
      <c r="DB373" s="7"/>
      <c r="DC373" s="7"/>
      <c r="DD373" s="7"/>
      <c r="DE373" s="7"/>
      <c r="DF373" s="7"/>
      <c r="DG373" s="7"/>
      <c r="DH373" s="7"/>
      <c r="DI373" s="7"/>
      <c r="DJ373" s="7"/>
      <c r="DK373" s="7"/>
      <c r="DL373" s="7"/>
      <c r="DM373" s="7"/>
      <c r="DN373" s="7"/>
      <c r="DO373" s="7"/>
      <c r="DP373" s="7"/>
      <c r="DQ373" s="7"/>
      <c r="DR373" s="7"/>
      <c r="DS373" s="7"/>
      <c r="DT373" s="7"/>
      <c r="DU373" s="7"/>
      <c r="DV373" s="7"/>
      <c r="DW373" s="7"/>
      <c r="DX373" s="7"/>
      <c r="DY373" s="7"/>
      <c r="DZ373" s="7"/>
      <c r="EA373" s="7"/>
      <c r="EB373" s="7"/>
      <c r="EC373" s="7"/>
      <c r="ED373" s="7"/>
      <c r="EE373" s="7"/>
      <c r="EF373" s="7"/>
      <c r="EG373" s="7"/>
      <c r="EH373" s="7"/>
      <c r="EI373" s="7"/>
      <c r="EJ373" s="7"/>
      <c r="EK373" s="7"/>
      <c r="EL373" s="7"/>
      <c r="EM373" s="7"/>
      <c r="EN373" s="7"/>
      <c r="EO373" s="7"/>
      <c r="EP373" s="7"/>
      <c r="EQ373" s="7"/>
      <c r="ER373" s="7"/>
      <c r="ES373" s="7"/>
      <c r="ET373" s="7"/>
      <c r="EU373" s="7"/>
      <c r="EV373" s="7"/>
      <c r="EW373" s="7"/>
      <c r="EX373" s="7"/>
      <c r="EY373" s="7"/>
      <c r="EZ373" s="7"/>
      <c r="FA373" s="7"/>
      <c r="FB373" s="7"/>
      <c r="FC373" s="7"/>
      <c r="FD373" s="7"/>
      <c r="FE373" s="7"/>
      <c r="FF373" s="7"/>
      <c r="FG373" s="7"/>
      <c r="FH373" s="7"/>
      <c r="FI373" s="7"/>
      <c r="FJ373" s="7"/>
      <c r="FK373" s="7"/>
      <c r="FL373" s="7"/>
      <c r="FM373" s="7"/>
      <c r="FN373" s="7"/>
      <c r="FO373" s="7"/>
      <c r="FP373" s="7"/>
      <c r="FQ373" s="7"/>
      <c r="FR373" s="7"/>
      <c r="FS373" s="7"/>
      <c r="FT373" s="7"/>
      <c r="FU373" s="7"/>
      <c r="FV373" s="7"/>
      <c r="FW373" s="7"/>
      <c r="FX373" s="7"/>
      <c r="FY373" s="7"/>
      <c r="FZ373" s="7"/>
      <c r="GA373" s="7"/>
      <c r="GB373" s="7"/>
      <c r="GC373" s="7"/>
      <c r="GD373" s="7"/>
      <c r="GE373" s="7"/>
      <c r="GF373" s="7"/>
      <c r="GG373" s="7"/>
      <c r="GH373" s="7"/>
      <c r="GI373" s="7"/>
      <c r="GJ373" s="7"/>
      <c r="GK373" s="7"/>
      <c r="GL373" s="7"/>
      <c r="GM373" s="7"/>
      <c r="GN373" s="7"/>
      <c r="GO373" s="7"/>
      <c r="GP373" s="7"/>
      <c r="GQ373" s="7"/>
      <c r="GR373" s="7"/>
      <c r="GS373" s="7"/>
      <c r="GT373" s="7"/>
      <c r="GU373" s="7"/>
      <c r="GV373" s="7"/>
      <c r="GW373" s="7"/>
      <c r="GX373" s="7"/>
      <c r="GY373" s="7"/>
      <c r="GZ373" s="7"/>
      <c r="HA373" s="7"/>
      <c r="HB373" s="7"/>
      <c r="HC373" s="7"/>
      <c r="HD373" s="7"/>
      <c r="HE373" s="7"/>
      <c r="HF373" s="7"/>
      <c r="HG373" s="7"/>
      <c r="HH373" s="7"/>
      <c r="HI373" s="7"/>
      <c r="HJ373" s="7"/>
      <c r="HK373" s="7"/>
      <c r="HL373" s="7"/>
      <c r="HM373" s="7"/>
      <c r="HN373" s="7"/>
      <c r="HO373" s="7"/>
      <c r="HP373" s="7"/>
      <c r="HQ373" s="7"/>
      <c r="HR373" s="7"/>
      <c r="HS373" s="7"/>
      <c r="HT373" s="7"/>
      <c r="HU373" s="7"/>
      <c r="HV373" s="7"/>
      <c r="HW373" s="7"/>
      <c r="HX373" s="7"/>
      <c r="HY373" s="7"/>
      <c r="HZ373" s="7"/>
      <c r="IA373" s="7"/>
      <c r="IB373" s="7"/>
      <c r="IC373" s="7"/>
      <c r="ID373" s="7"/>
      <c r="IE373" s="7"/>
      <c r="IF373" s="7"/>
      <c r="IG373" s="7"/>
      <c r="IH373" s="7"/>
      <c r="II373" s="7"/>
      <c r="IJ373" s="7"/>
      <c r="IK373" s="7"/>
      <c r="IL373" s="7"/>
      <c r="IM373" s="7"/>
      <c r="IN373" s="7"/>
      <c r="IO373" s="7"/>
      <c r="IP373" s="7"/>
      <c r="IQ373" s="7"/>
      <c r="IR373" s="7"/>
      <c r="IS373" s="7"/>
      <c r="IT373" s="7"/>
      <c r="IU373" s="7"/>
      <c r="IV373" s="7"/>
    </row>
    <row r="374" spans="1:256" s="108" customFormat="1" ht="24">
      <c r="A374" s="20" t="s">
        <v>284</v>
      </c>
      <c r="B374" s="49" t="s">
        <v>257</v>
      </c>
      <c r="C374" s="31" t="s">
        <v>258</v>
      </c>
      <c r="D374" s="20" t="s">
        <v>285</v>
      </c>
      <c r="E374" s="2">
        <v>23</v>
      </c>
      <c r="F374" s="3" t="str">
        <f>VLOOKUP(E374,SCELTACONTRAENTE!$A$1:$B$18,2,FALSE)</f>
        <v>23-AFFIDAMENTO IN ECONOMIA - AFFIDAMENTO DIRETTO</v>
      </c>
      <c r="G374" s="43">
        <v>4098.36</v>
      </c>
      <c r="H374" s="44">
        <v>0.9633680555555556</v>
      </c>
      <c r="I374" s="45">
        <v>1.296701388888889</v>
      </c>
      <c r="J374" s="50">
        <v>0</v>
      </c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  <c r="AL374" s="7"/>
      <c r="AM374" s="7"/>
      <c r="AN374" s="7"/>
      <c r="AO374" s="7"/>
      <c r="AP374" s="7"/>
      <c r="AQ374" s="7"/>
      <c r="AR374" s="7"/>
      <c r="AS374" s="7"/>
      <c r="AT374" s="7"/>
      <c r="AU374" s="7"/>
      <c r="AV374" s="7"/>
      <c r="AW374" s="7"/>
      <c r="AX374" s="7"/>
      <c r="AY374" s="7"/>
      <c r="AZ374" s="7"/>
      <c r="BA374" s="7"/>
      <c r="BB374" s="7"/>
      <c r="BC374" s="7"/>
      <c r="BD374" s="7"/>
      <c r="BE374" s="7"/>
      <c r="BF374" s="7"/>
      <c r="BG374" s="7"/>
      <c r="BH374" s="7"/>
      <c r="BI374" s="7"/>
      <c r="BJ374" s="7"/>
      <c r="BK374" s="7"/>
      <c r="BL374" s="7"/>
      <c r="BM374" s="7"/>
      <c r="BN374" s="7"/>
      <c r="BO374" s="7"/>
      <c r="BP374" s="7"/>
      <c r="BQ374" s="7"/>
      <c r="BR374" s="7"/>
      <c r="BS374" s="7"/>
      <c r="BT374" s="7"/>
      <c r="BU374" s="7"/>
      <c r="BV374" s="7"/>
      <c r="BW374" s="7"/>
      <c r="BX374" s="7"/>
      <c r="BY374" s="7"/>
      <c r="BZ374" s="7"/>
      <c r="CA374" s="7"/>
      <c r="CB374" s="7"/>
      <c r="CC374" s="7"/>
      <c r="CD374" s="7"/>
      <c r="CE374" s="7"/>
      <c r="CF374" s="7"/>
      <c r="CG374" s="7"/>
      <c r="CH374" s="7"/>
      <c r="CI374" s="7"/>
      <c r="CJ374" s="7"/>
      <c r="CK374" s="7"/>
      <c r="CL374" s="7"/>
      <c r="CM374" s="7"/>
      <c r="CN374" s="7"/>
      <c r="CO374" s="7"/>
      <c r="CP374" s="7"/>
      <c r="CQ374" s="7"/>
      <c r="CR374" s="7"/>
      <c r="CS374" s="7"/>
      <c r="CT374" s="7"/>
      <c r="CU374" s="7"/>
      <c r="CV374" s="7"/>
      <c r="CW374" s="7"/>
      <c r="CX374" s="7"/>
      <c r="CY374" s="7"/>
      <c r="CZ374" s="7"/>
      <c r="DA374" s="7"/>
      <c r="DB374" s="7"/>
      <c r="DC374" s="7"/>
      <c r="DD374" s="7"/>
      <c r="DE374" s="7"/>
      <c r="DF374" s="7"/>
      <c r="DG374" s="7"/>
      <c r="DH374" s="7"/>
      <c r="DI374" s="7"/>
      <c r="DJ374" s="7"/>
      <c r="DK374" s="7"/>
      <c r="DL374" s="7"/>
      <c r="DM374" s="7"/>
      <c r="DN374" s="7"/>
      <c r="DO374" s="7"/>
      <c r="DP374" s="7"/>
      <c r="DQ374" s="7"/>
      <c r="DR374" s="7"/>
      <c r="DS374" s="7"/>
      <c r="DT374" s="7"/>
      <c r="DU374" s="7"/>
      <c r="DV374" s="7"/>
      <c r="DW374" s="7"/>
      <c r="DX374" s="7"/>
      <c r="DY374" s="7"/>
      <c r="DZ374" s="7"/>
      <c r="EA374" s="7"/>
      <c r="EB374" s="7"/>
      <c r="EC374" s="7"/>
      <c r="ED374" s="7"/>
      <c r="EE374" s="7"/>
      <c r="EF374" s="7"/>
      <c r="EG374" s="7"/>
      <c r="EH374" s="7"/>
      <c r="EI374" s="7"/>
      <c r="EJ374" s="7"/>
      <c r="EK374" s="7"/>
      <c r="EL374" s="7"/>
      <c r="EM374" s="7"/>
      <c r="EN374" s="7"/>
      <c r="EO374" s="7"/>
      <c r="EP374" s="7"/>
      <c r="EQ374" s="7"/>
      <c r="ER374" s="7"/>
      <c r="ES374" s="7"/>
      <c r="ET374" s="7"/>
      <c r="EU374" s="7"/>
      <c r="EV374" s="7"/>
      <c r="EW374" s="7"/>
      <c r="EX374" s="7"/>
      <c r="EY374" s="7"/>
      <c r="EZ374" s="7"/>
      <c r="FA374" s="7"/>
      <c r="FB374" s="7"/>
      <c r="FC374" s="7"/>
      <c r="FD374" s="7"/>
      <c r="FE374" s="7"/>
      <c r="FF374" s="7"/>
      <c r="FG374" s="7"/>
      <c r="FH374" s="7"/>
      <c r="FI374" s="7"/>
      <c r="FJ374" s="7"/>
      <c r="FK374" s="7"/>
      <c r="FL374" s="7"/>
      <c r="FM374" s="7"/>
      <c r="FN374" s="7"/>
      <c r="FO374" s="7"/>
      <c r="FP374" s="7"/>
      <c r="FQ374" s="7"/>
      <c r="FR374" s="7"/>
      <c r="FS374" s="7"/>
      <c r="FT374" s="7"/>
      <c r="FU374" s="7"/>
      <c r="FV374" s="7"/>
      <c r="FW374" s="7"/>
      <c r="FX374" s="7"/>
      <c r="FY374" s="7"/>
      <c r="FZ374" s="7"/>
      <c r="GA374" s="7"/>
      <c r="GB374" s="7"/>
      <c r="GC374" s="7"/>
      <c r="GD374" s="7"/>
      <c r="GE374" s="7"/>
      <c r="GF374" s="7"/>
      <c r="GG374" s="7"/>
      <c r="GH374" s="7"/>
      <c r="GI374" s="7"/>
      <c r="GJ374" s="7"/>
      <c r="GK374" s="7"/>
      <c r="GL374" s="7"/>
      <c r="GM374" s="7"/>
      <c r="GN374" s="7"/>
      <c r="GO374" s="7"/>
      <c r="GP374" s="7"/>
      <c r="GQ374" s="7"/>
      <c r="GR374" s="7"/>
      <c r="GS374" s="7"/>
      <c r="GT374" s="7"/>
      <c r="GU374" s="7"/>
      <c r="GV374" s="7"/>
      <c r="GW374" s="7"/>
      <c r="GX374" s="7"/>
      <c r="GY374" s="7"/>
      <c r="GZ374" s="7"/>
      <c r="HA374" s="7"/>
      <c r="HB374" s="7"/>
      <c r="HC374" s="7"/>
      <c r="HD374" s="7"/>
      <c r="HE374" s="7"/>
      <c r="HF374" s="7"/>
      <c r="HG374" s="7"/>
      <c r="HH374" s="7"/>
      <c r="HI374" s="7"/>
      <c r="HJ374" s="7"/>
      <c r="HK374" s="7"/>
      <c r="HL374" s="7"/>
      <c r="HM374" s="7"/>
      <c r="HN374" s="7"/>
      <c r="HO374" s="7"/>
      <c r="HP374" s="7"/>
      <c r="HQ374" s="7"/>
      <c r="HR374" s="7"/>
      <c r="HS374" s="7"/>
      <c r="HT374" s="7"/>
      <c r="HU374" s="7"/>
      <c r="HV374" s="7"/>
      <c r="HW374" s="7"/>
      <c r="HX374" s="7"/>
      <c r="HY374" s="7"/>
      <c r="HZ374" s="7"/>
      <c r="IA374" s="7"/>
      <c r="IB374" s="7"/>
      <c r="IC374" s="7"/>
      <c r="ID374" s="7"/>
      <c r="IE374" s="7"/>
      <c r="IF374" s="7"/>
      <c r="IG374" s="7"/>
      <c r="IH374" s="7"/>
      <c r="II374" s="7"/>
      <c r="IJ374" s="7"/>
      <c r="IK374" s="7"/>
      <c r="IL374" s="7"/>
      <c r="IM374" s="7"/>
      <c r="IN374" s="7"/>
      <c r="IO374" s="7"/>
      <c r="IP374" s="7"/>
      <c r="IQ374" s="7"/>
      <c r="IR374" s="7"/>
      <c r="IS374" s="7"/>
      <c r="IT374" s="7"/>
      <c r="IU374" s="7"/>
      <c r="IV374" s="7"/>
    </row>
    <row r="375" spans="1:256" s="108" customFormat="1" ht="24">
      <c r="A375" s="20" t="s">
        <v>286</v>
      </c>
      <c r="B375" s="49" t="s">
        <v>257</v>
      </c>
      <c r="C375" s="31" t="s">
        <v>258</v>
      </c>
      <c r="D375" s="20" t="s">
        <v>287</v>
      </c>
      <c r="E375" s="2">
        <v>23</v>
      </c>
      <c r="F375" s="3" t="str">
        <f>VLOOKUP(E375,SCELTACONTRAENTE!$A$1:$B$18,2,FALSE)</f>
        <v>23-AFFIDAMENTO IN ECONOMIA - AFFIDAMENTO DIRETTO</v>
      </c>
      <c r="G375" s="43">
        <v>3670</v>
      </c>
      <c r="H375" s="44">
        <v>0.2557291666666667</v>
      </c>
      <c r="I375" s="44">
        <v>0.5057291666666667</v>
      </c>
      <c r="J375" s="46">
        <v>3670</v>
      </c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7"/>
      <c r="AL375" s="7"/>
      <c r="AM375" s="7"/>
      <c r="AN375" s="7"/>
      <c r="AO375" s="7"/>
      <c r="AP375" s="7"/>
      <c r="AQ375" s="7"/>
      <c r="AR375" s="7"/>
      <c r="AS375" s="7"/>
      <c r="AT375" s="7"/>
      <c r="AU375" s="7"/>
      <c r="AV375" s="7"/>
      <c r="AW375" s="7"/>
      <c r="AX375" s="7"/>
      <c r="AY375" s="7"/>
      <c r="AZ375" s="7"/>
      <c r="BA375" s="7"/>
      <c r="BB375" s="7"/>
      <c r="BC375" s="7"/>
      <c r="BD375" s="7"/>
      <c r="BE375" s="7"/>
      <c r="BF375" s="7"/>
      <c r="BG375" s="7"/>
      <c r="BH375" s="7"/>
      <c r="BI375" s="7"/>
      <c r="BJ375" s="7"/>
      <c r="BK375" s="7"/>
      <c r="BL375" s="7"/>
      <c r="BM375" s="7"/>
      <c r="BN375" s="7"/>
      <c r="BO375" s="7"/>
      <c r="BP375" s="7"/>
      <c r="BQ375" s="7"/>
      <c r="BR375" s="7"/>
      <c r="BS375" s="7"/>
      <c r="BT375" s="7"/>
      <c r="BU375" s="7"/>
      <c r="BV375" s="7"/>
      <c r="BW375" s="7"/>
      <c r="BX375" s="7"/>
      <c r="BY375" s="7"/>
      <c r="BZ375" s="7"/>
      <c r="CA375" s="7"/>
      <c r="CB375" s="7"/>
      <c r="CC375" s="7"/>
      <c r="CD375" s="7"/>
      <c r="CE375" s="7"/>
      <c r="CF375" s="7"/>
      <c r="CG375" s="7"/>
      <c r="CH375" s="7"/>
      <c r="CI375" s="7"/>
      <c r="CJ375" s="7"/>
      <c r="CK375" s="7"/>
      <c r="CL375" s="7"/>
      <c r="CM375" s="7"/>
      <c r="CN375" s="7"/>
      <c r="CO375" s="7"/>
      <c r="CP375" s="7"/>
      <c r="CQ375" s="7"/>
      <c r="CR375" s="7"/>
      <c r="CS375" s="7"/>
      <c r="CT375" s="7"/>
      <c r="CU375" s="7"/>
      <c r="CV375" s="7"/>
      <c r="CW375" s="7"/>
      <c r="CX375" s="7"/>
      <c r="CY375" s="7"/>
      <c r="CZ375" s="7"/>
      <c r="DA375" s="7"/>
      <c r="DB375" s="7"/>
      <c r="DC375" s="7"/>
      <c r="DD375" s="7"/>
      <c r="DE375" s="7"/>
      <c r="DF375" s="7"/>
      <c r="DG375" s="7"/>
      <c r="DH375" s="7"/>
      <c r="DI375" s="7"/>
      <c r="DJ375" s="7"/>
      <c r="DK375" s="7"/>
      <c r="DL375" s="7"/>
      <c r="DM375" s="7"/>
      <c r="DN375" s="7"/>
      <c r="DO375" s="7"/>
      <c r="DP375" s="7"/>
      <c r="DQ375" s="7"/>
      <c r="DR375" s="7"/>
      <c r="DS375" s="7"/>
      <c r="DT375" s="7"/>
      <c r="DU375" s="7"/>
      <c r="DV375" s="7"/>
      <c r="DW375" s="7"/>
      <c r="DX375" s="7"/>
      <c r="DY375" s="7"/>
      <c r="DZ375" s="7"/>
      <c r="EA375" s="7"/>
      <c r="EB375" s="7"/>
      <c r="EC375" s="7"/>
      <c r="ED375" s="7"/>
      <c r="EE375" s="7"/>
      <c r="EF375" s="7"/>
      <c r="EG375" s="7"/>
      <c r="EH375" s="7"/>
      <c r="EI375" s="7"/>
      <c r="EJ375" s="7"/>
      <c r="EK375" s="7"/>
      <c r="EL375" s="7"/>
      <c r="EM375" s="7"/>
      <c r="EN375" s="7"/>
      <c r="EO375" s="7"/>
      <c r="EP375" s="7"/>
      <c r="EQ375" s="7"/>
      <c r="ER375" s="7"/>
      <c r="ES375" s="7"/>
      <c r="ET375" s="7"/>
      <c r="EU375" s="7"/>
      <c r="EV375" s="7"/>
      <c r="EW375" s="7"/>
      <c r="EX375" s="7"/>
      <c r="EY375" s="7"/>
      <c r="EZ375" s="7"/>
      <c r="FA375" s="7"/>
      <c r="FB375" s="7"/>
      <c r="FC375" s="7"/>
      <c r="FD375" s="7"/>
      <c r="FE375" s="7"/>
      <c r="FF375" s="7"/>
      <c r="FG375" s="7"/>
      <c r="FH375" s="7"/>
      <c r="FI375" s="7"/>
      <c r="FJ375" s="7"/>
      <c r="FK375" s="7"/>
      <c r="FL375" s="7"/>
      <c r="FM375" s="7"/>
      <c r="FN375" s="7"/>
      <c r="FO375" s="7"/>
      <c r="FP375" s="7"/>
      <c r="FQ375" s="7"/>
      <c r="FR375" s="7"/>
      <c r="FS375" s="7"/>
      <c r="FT375" s="7"/>
      <c r="FU375" s="7"/>
      <c r="FV375" s="7"/>
      <c r="FW375" s="7"/>
      <c r="FX375" s="7"/>
      <c r="FY375" s="7"/>
      <c r="FZ375" s="7"/>
      <c r="GA375" s="7"/>
      <c r="GB375" s="7"/>
      <c r="GC375" s="7"/>
      <c r="GD375" s="7"/>
      <c r="GE375" s="7"/>
      <c r="GF375" s="7"/>
      <c r="GG375" s="7"/>
      <c r="GH375" s="7"/>
      <c r="GI375" s="7"/>
      <c r="GJ375" s="7"/>
      <c r="GK375" s="7"/>
      <c r="GL375" s="7"/>
      <c r="GM375" s="7"/>
      <c r="GN375" s="7"/>
      <c r="GO375" s="7"/>
      <c r="GP375" s="7"/>
      <c r="GQ375" s="7"/>
      <c r="GR375" s="7"/>
      <c r="GS375" s="7"/>
      <c r="GT375" s="7"/>
      <c r="GU375" s="7"/>
      <c r="GV375" s="7"/>
      <c r="GW375" s="7"/>
      <c r="GX375" s="7"/>
      <c r="GY375" s="7"/>
      <c r="GZ375" s="7"/>
      <c r="HA375" s="7"/>
      <c r="HB375" s="7"/>
      <c r="HC375" s="7"/>
      <c r="HD375" s="7"/>
      <c r="HE375" s="7"/>
      <c r="HF375" s="7"/>
      <c r="HG375" s="7"/>
      <c r="HH375" s="7"/>
      <c r="HI375" s="7"/>
      <c r="HJ375" s="7"/>
      <c r="HK375" s="7"/>
      <c r="HL375" s="7"/>
      <c r="HM375" s="7"/>
      <c r="HN375" s="7"/>
      <c r="HO375" s="7"/>
      <c r="HP375" s="7"/>
      <c r="HQ375" s="7"/>
      <c r="HR375" s="7"/>
      <c r="HS375" s="7"/>
      <c r="HT375" s="7"/>
      <c r="HU375" s="7"/>
      <c r="HV375" s="7"/>
      <c r="HW375" s="7"/>
      <c r="HX375" s="7"/>
      <c r="HY375" s="7"/>
      <c r="HZ375" s="7"/>
      <c r="IA375" s="7"/>
      <c r="IB375" s="7"/>
      <c r="IC375" s="7"/>
      <c r="ID375" s="7"/>
      <c r="IE375" s="7"/>
      <c r="IF375" s="7"/>
      <c r="IG375" s="7"/>
      <c r="IH375" s="7"/>
      <c r="II375" s="7"/>
      <c r="IJ375" s="7"/>
      <c r="IK375" s="7"/>
      <c r="IL375" s="7"/>
      <c r="IM375" s="7"/>
      <c r="IN375" s="7"/>
      <c r="IO375" s="7"/>
      <c r="IP375" s="7"/>
      <c r="IQ375" s="7"/>
      <c r="IR375" s="7"/>
      <c r="IS375" s="7"/>
      <c r="IT375" s="7"/>
      <c r="IU375" s="7"/>
      <c r="IV375" s="7"/>
    </row>
    <row r="376" spans="1:256" s="108" customFormat="1" ht="24">
      <c r="A376" s="20" t="s">
        <v>288</v>
      </c>
      <c r="B376" s="49" t="s">
        <v>257</v>
      </c>
      <c r="C376" s="31" t="s">
        <v>258</v>
      </c>
      <c r="D376" s="20" t="s">
        <v>289</v>
      </c>
      <c r="E376" s="2">
        <v>23</v>
      </c>
      <c r="F376" s="3" t="str">
        <f>VLOOKUP(E376,SCELTACONTRAENTE!$A$1:$B$18,2,FALSE)</f>
        <v>23-AFFIDAMENTO IN ECONOMIA - AFFIDAMENTO DIRETTO</v>
      </c>
      <c r="G376" s="43">
        <v>502.77</v>
      </c>
      <c r="H376" s="44">
        <v>0.2557291666666667</v>
      </c>
      <c r="I376" s="44">
        <v>0.5057291666666667</v>
      </c>
      <c r="J376" s="46">
        <v>467.28</v>
      </c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  <c r="AL376" s="7"/>
      <c r="AM376" s="7"/>
      <c r="AN376" s="7"/>
      <c r="AO376" s="7"/>
      <c r="AP376" s="7"/>
      <c r="AQ376" s="7"/>
      <c r="AR376" s="7"/>
      <c r="AS376" s="7"/>
      <c r="AT376" s="7"/>
      <c r="AU376" s="7"/>
      <c r="AV376" s="7"/>
      <c r="AW376" s="7"/>
      <c r="AX376" s="7"/>
      <c r="AY376" s="7"/>
      <c r="AZ376" s="7"/>
      <c r="BA376" s="7"/>
      <c r="BB376" s="7"/>
      <c r="BC376" s="7"/>
      <c r="BD376" s="7"/>
      <c r="BE376" s="7"/>
      <c r="BF376" s="7"/>
      <c r="BG376" s="7"/>
      <c r="BH376" s="7"/>
      <c r="BI376" s="7"/>
      <c r="BJ376" s="7"/>
      <c r="BK376" s="7"/>
      <c r="BL376" s="7"/>
      <c r="BM376" s="7"/>
      <c r="BN376" s="7"/>
      <c r="BO376" s="7"/>
      <c r="BP376" s="7"/>
      <c r="BQ376" s="7"/>
      <c r="BR376" s="7"/>
      <c r="BS376" s="7"/>
      <c r="BT376" s="7"/>
      <c r="BU376" s="7"/>
      <c r="BV376" s="7"/>
      <c r="BW376" s="7"/>
      <c r="BX376" s="7"/>
      <c r="BY376" s="7"/>
      <c r="BZ376" s="7"/>
      <c r="CA376" s="7"/>
      <c r="CB376" s="7"/>
      <c r="CC376" s="7"/>
      <c r="CD376" s="7"/>
      <c r="CE376" s="7"/>
      <c r="CF376" s="7"/>
      <c r="CG376" s="7"/>
      <c r="CH376" s="7"/>
      <c r="CI376" s="7"/>
      <c r="CJ376" s="7"/>
      <c r="CK376" s="7"/>
      <c r="CL376" s="7"/>
      <c r="CM376" s="7"/>
      <c r="CN376" s="7"/>
      <c r="CO376" s="7"/>
      <c r="CP376" s="7"/>
      <c r="CQ376" s="7"/>
      <c r="CR376" s="7"/>
      <c r="CS376" s="7"/>
      <c r="CT376" s="7"/>
      <c r="CU376" s="7"/>
      <c r="CV376" s="7"/>
      <c r="CW376" s="7"/>
      <c r="CX376" s="7"/>
      <c r="CY376" s="7"/>
      <c r="CZ376" s="7"/>
      <c r="DA376" s="7"/>
      <c r="DB376" s="7"/>
      <c r="DC376" s="7"/>
      <c r="DD376" s="7"/>
      <c r="DE376" s="7"/>
      <c r="DF376" s="7"/>
      <c r="DG376" s="7"/>
      <c r="DH376" s="7"/>
      <c r="DI376" s="7"/>
      <c r="DJ376" s="7"/>
      <c r="DK376" s="7"/>
      <c r="DL376" s="7"/>
      <c r="DM376" s="7"/>
      <c r="DN376" s="7"/>
      <c r="DO376" s="7"/>
      <c r="DP376" s="7"/>
      <c r="DQ376" s="7"/>
      <c r="DR376" s="7"/>
      <c r="DS376" s="7"/>
      <c r="DT376" s="7"/>
      <c r="DU376" s="7"/>
      <c r="DV376" s="7"/>
      <c r="DW376" s="7"/>
      <c r="DX376" s="7"/>
      <c r="DY376" s="7"/>
      <c r="DZ376" s="7"/>
      <c r="EA376" s="7"/>
      <c r="EB376" s="7"/>
      <c r="EC376" s="7"/>
      <c r="ED376" s="7"/>
      <c r="EE376" s="7"/>
      <c r="EF376" s="7"/>
      <c r="EG376" s="7"/>
      <c r="EH376" s="7"/>
      <c r="EI376" s="7"/>
      <c r="EJ376" s="7"/>
      <c r="EK376" s="7"/>
      <c r="EL376" s="7"/>
      <c r="EM376" s="7"/>
      <c r="EN376" s="7"/>
      <c r="EO376" s="7"/>
      <c r="EP376" s="7"/>
      <c r="EQ376" s="7"/>
      <c r="ER376" s="7"/>
      <c r="ES376" s="7"/>
      <c r="ET376" s="7"/>
      <c r="EU376" s="7"/>
      <c r="EV376" s="7"/>
      <c r="EW376" s="7"/>
      <c r="EX376" s="7"/>
      <c r="EY376" s="7"/>
      <c r="EZ376" s="7"/>
      <c r="FA376" s="7"/>
      <c r="FB376" s="7"/>
      <c r="FC376" s="7"/>
      <c r="FD376" s="7"/>
      <c r="FE376" s="7"/>
      <c r="FF376" s="7"/>
      <c r="FG376" s="7"/>
      <c r="FH376" s="7"/>
      <c r="FI376" s="7"/>
      <c r="FJ376" s="7"/>
      <c r="FK376" s="7"/>
      <c r="FL376" s="7"/>
      <c r="FM376" s="7"/>
      <c r="FN376" s="7"/>
      <c r="FO376" s="7"/>
      <c r="FP376" s="7"/>
      <c r="FQ376" s="7"/>
      <c r="FR376" s="7"/>
      <c r="FS376" s="7"/>
      <c r="FT376" s="7"/>
      <c r="FU376" s="7"/>
      <c r="FV376" s="7"/>
      <c r="FW376" s="7"/>
      <c r="FX376" s="7"/>
      <c r="FY376" s="7"/>
      <c r="FZ376" s="7"/>
      <c r="GA376" s="7"/>
      <c r="GB376" s="7"/>
      <c r="GC376" s="7"/>
      <c r="GD376" s="7"/>
      <c r="GE376" s="7"/>
      <c r="GF376" s="7"/>
      <c r="GG376" s="7"/>
      <c r="GH376" s="7"/>
      <c r="GI376" s="7"/>
      <c r="GJ376" s="7"/>
      <c r="GK376" s="7"/>
      <c r="GL376" s="7"/>
      <c r="GM376" s="7"/>
      <c r="GN376" s="7"/>
      <c r="GO376" s="7"/>
      <c r="GP376" s="7"/>
      <c r="GQ376" s="7"/>
      <c r="GR376" s="7"/>
      <c r="GS376" s="7"/>
      <c r="GT376" s="7"/>
      <c r="GU376" s="7"/>
      <c r="GV376" s="7"/>
      <c r="GW376" s="7"/>
      <c r="GX376" s="7"/>
      <c r="GY376" s="7"/>
      <c r="GZ376" s="7"/>
      <c r="HA376" s="7"/>
      <c r="HB376" s="7"/>
      <c r="HC376" s="7"/>
      <c r="HD376" s="7"/>
      <c r="HE376" s="7"/>
      <c r="HF376" s="7"/>
      <c r="HG376" s="7"/>
      <c r="HH376" s="7"/>
      <c r="HI376" s="7"/>
      <c r="HJ376" s="7"/>
      <c r="HK376" s="7"/>
      <c r="HL376" s="7"/>
      <c r="HM376" s="7"/>
      <c r="HN376" s="7"/>
      <c r="HO376" s="7"/>
      <c r="HP376" s="7"/>
      <c r="HQ376" s="7"/>
      <c r="HR376" s="7"/>
      <c r="HS376" s="7"/>
      <c r="HT376" s="7"/>
      <c r="HU376" s="7"/>
      <c r="HV376" s="7"/>
      <c r="HW376" s="7"/>
      <c r="HX376" s="7"/>
      <c r="HY376" s="7"/>
      <c r="HZ376" s="7"/>
      <c r="IA376" s="7"/>
      <c r="IB376" s="7"/>
      <c r="IC376" s="7"/>
      <c r="ID376" s="7"/>
      <c r="IE376" s="7"/>
      <c r="IF376" s="7"/>
      <c r="IG376" s="7"/>
      <c r="IH376" s="7"/>
      <c r="II376" s="7"/>
      <c r="IJ376" s="7"/>
      <c r="IK376" s="7"/>
      <c r="IL376" s="7"/>
      <c r="IM376" s="7"/>
      <c r="IN376" s="7"/>
      <c r="IO376" s="7"/>
      <c r="IP376" s="7"/>
      <c r="IQ376" s="7"/>
      <c r="IR376" s="7"/>
      <c r="IS376" s="7"/>
      <c r="IT376" s="7"/>
      <c r="IU376" s="7"/>
      <c r="IV376" s="7"/>
    </row>
    <row r="377" spans="1:256" s="108" customFormat="1" ht="24">
      <c r="A377" s="20" t="s">
        <v>290</v>
      </c>
      <c r="B377" s="49" t="s">
        <v>257</v>
      </c>
      <c r="C377" s="31" t="s">
        <v>258</v>
      </c>
      <c r="D377" s="20" t="s">
        <v>291</v>
      </c>
      <c r="E377" s="2">
        <v>23</v>
      </c>
      <c r="F377" s="3" t="str">
        <f>VLOOKUP(E377,SCELTACONTRAENTE!$A$1:$B$18,2,FALSE)</f>
        <v>23-AFFIDAMENTO IN ECONOMIA - AFFIDAMENTO DIRETTO</v>
      </c>
      <c r="G377" s="43">
        <v>1500</v>
      </c>
      <c r="H377" s="44">
        <v>0.4640625</v>
      </c>
      <c r="I377" s="45">
        <v>0.5064236111111111</v>
      </c>
      <c r="J377" s="46">
        <v>1500</v>
      </c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  <c r="AL377" s="7"/>
      <c r="AM377" s="7"/>
      <c r="AN377" s="7"/>
      <c r="AO377" s="7"/>
      <c r="AP377" s="7"/>
      <c r="AQ377" s="7"/>
      <c r="AR377" s="7"/>
      <c r="AS377" s="7"/>
      <c r="AT377" s="7"/>
      <c r="AU377" s="7"/>
      <c r="AV377" s="7"/>
      <c r="AW377" s="7"/>
      <c r="AX377" s="7"/>
      <c r="AY377" s="7"/>
      <c r="AZ377" s="7"/>
      <c r="BA377" s="7"/>
      <c r="BB377" s="7"/>
      <c r="BC377" s="7"/>
      <c r="BD377" s="7"/>
      <c r="BE377" s="7"/>
      <c r="BF377" s="7"/>
      <c r="BG377" s="7"/>
      <c r="BH377" s="7"/>
      <c r="BI377" s="7"/>
      <c r="BJ377" s="7"/>
      <c r="BK377" s="7"/>
      <c r="BL377" s="7"/>
      <c r="BM377" s="7"/>
      <c r="BN377" s="7"/>
      <c r="BO377" s="7"/>
      <c r="BP377" s="7"/>
      <c r="BQ377" s="7"/>
      <c r="BR377" s="7"/>
      <c r="BS377" s="7"/>
      <c r="BT377" s="7"/>
      <c r="BU377" s="7"/>
      <c r="BV377" s="7"/>
      <c r="BW377" s="7"/>
      <c r="BX377" s="7"/>
      <c r="BY377" s="7"/>
      <c r="BZ377" s="7"/>
      <c r="CA377" s="7"/>
      <c r="CB377" s="7"/>
      <c r="CC377" s="7"/>
      <c r="CD377" s="7"/>
      <c r="CE377" s="7"/>
      <c r="CF377" s="7"/>
      <c r="CG377" s="7"/>
      <c r="CH377" s="7"/>
      <c r="CI377" s="7"/>
      <c r="CJ377" s="7"/>
      <c r="CK377" s="7"/>
      <c r="CL377" s="7"/>
      <c r="CM377" s="7"/>
      <c r="CN377" s="7"/>
      <c r="CO377" s="7"/>
      <c r="CP377" s="7"/>
      <c r="CQ377" s="7"/>
      <c r="CR377" s="7"/>
      <c r="CS377" s="7"/>
      <c r="CT377" s="7"/>
      <c r="CU377" s="7"/>
      <c r="CV377" s="7"/>
      <c r="CW377" s="7"/>
      <c r="CX377" s="7"/>
      <c r="CY377" s="7"/>
      <c r="CZ377" s="7"/>
      <c r="DA377" s="7"/>
      <c r="DB377" s="7"/>
      <c r="DC377" s="7"/>
      <c r="DD377" s="7"/>
      <c r="DE377" s="7"/>
      <c r="DF377" s="7"/>
      <c r="DG377" s="7"/>
      <c r="DH377" s="7"/>
      <c r="DI377" s="7"/>
      <c r="DJ377" s="7"/>
      <c r="DK377" s="7"/>
      <c r="DL377" s="7"/>
      <c r="DM377" s="7"/>
      <c r="DN377" s="7"/>
      <c r="DO377" s="7"/>
      <c r="DP377" s="7"/>
      <c r="DQ377" s="7"/>
      <c r="DR377" s="7"/>
      <c r="DS377" s="7"/>
      <c r="DT377" s="7"/>
      <c r="DU377" s="7"/>
      <c r="DV377" s="7"/>
      <c r="DW377" s="7"/>
      <c r="DX377" s="7"/>
      <c r="DY377" s="7"/>
      <c r="DZ377" s="7"/>
      <c r="EA377" s="7"/>
      <c r="EB377" s="7"/>
      <c r="EC377" s="7"/>
      <c r="ED377" s="7"/>
      <c r="EE377" s="7"/>
      <c r="EF377" s="7"/>
      <c r="EG377" s="7"/>
      <c r="EH377" s="7"/>
      <c r="EI377" s="7"/>
      <c r="EJ377" s="7"/>
      <c r="EK377" s="7"/>
      <c r="EL377" s="7"/>
      <c r="EM377" s="7"/>
      <c r="EN377" s="7"/>
      <c r="EO377" s="7"/>
      <c r="EP377" s="7"/>
      <c r="EQ377" s="7"/>
      <c r="ER377" s="7"/>
      <c r="ES377" s="7"/>
      <c r="ET377" s="7"/>
      <c r="EU377" s="7"/>
      <c r="EV377" s="7"/>
      <c r="EW377" s="7"/>
      <c r="EX377" s="7"/>
      <c r="EY377" s="7"/>
      <c r="EZ377" s="7"/>
      <c r="FA377" s="7"/>
      <c r="FB377" s="7"/>
      <c r="FC377" s="7"/>
      <c r="FD377" s="7"/>
      <c r="FE377" s="7"/>
      <c r="FF377" s="7"/>
      <c r="FG377" s="7"/>
      <c r="FH377" s="7"/>
      <c r="FI377" s="7"/>
      <c r="FJ377" s="7"/>
      <c r="FK377" s="7"/>
      <c r="FL377" s="7"/>
      <c r="FM377" s="7"/>
      <c r="FN377" s="7"/>
      <c r="FO377" s="7"/>
      <c r="FP377" s="7"/>
      <c r="FQ377" s="7"/>
      <c r="FR377" s="7"/>
      <c r="FS377" s="7"/>
      <c r="FT377" s="7"/>
      <c r="FU377" s="7"/>
      <c r="FV377" s="7"/>
      <c r="FW377" s="7"/>
      <c r="FX377" s="7"/>
      <c r="FY377" s="7"/>
      <c r="FZ377" s="7"/>
      <c r="GA377" s="7"/>
      <c r="GB377" s="7"/>
      <c r="GC377" s="7"/>
      <c r="GD377" s="7"/>
      <c r="GE377" s="7"/>
      <c r="GF377" s="7"/>
      <c r="GG377" s="7"/>
      <c r="GH377" s="7"/>
      <c r="GI377" s="7"/>
      <c r="GJ377" s="7"/>
      <c r="GK377" s="7"/>
      <c r="GL377" s="7"/>
      <c r="GM377" s="7"/>
      <c r="GN377" s="7"/>
      <c r="GO377" s="7"/>
      <c r="GP377" s="7"/>
      <c r="GQ377" s="7"/>
      <c r="GR377" s="7"/>
      <c r="GS377" s="7"/>
      <c r="GT377" s="7"/>
      <c r="GU377" s="7"/>
      <c r="GV377" s="7"/>
      <c r="GW377" s="7"/>
      <c r="GX377" s="7"/>
      <c r="GY377" s="7"/>
      <c r="GZ377" s="7"/>
      <c r="HA377" s="7"/>
      <c r="HB377" s="7"/>
      <c r="HC377" s="7"/>
      <c r="HD377" s="7"/>
      <c r="HE377" s="7"/>
      <c r="HF377" s="7"/>
      <c r="HG377" s="7"/>
      <c r="HH377" s="7"/>
      <c r="HI377" s="7"/>
      <c r="HJ377" s="7"/>
      <c r="HK377" s="7"/>
      <c r="HL377" s="7"/>
      <c r="HM377" s="7"/>
      <c r="HN377" s="7"/>
      <c r="HO377" s="7"/>
      <c r="HP377" s="7"/>
      <c r="HQ377" s="7"/>
      <c r="HR377" s="7"/>
      <c r="HS377" s="7"/>
      <c r="HT377" s="7"/>
      <c r="HU377" s="7"/>
      <c r="HV377" s="7"/>
      <c r="HW377" s="7"/>
      <c r="HX377" s="7"/>
      <c r="HY377" s="7"/>
      <c r="HZ377" s="7"/>
      <c r="IA377" s="7"/>
      <c r="IB377" s="7"/>
      <c r="IC377" s="7"/>
      <c r="ID377" s="7"/>
      <c r="IE377" s="7"/>
      <c r="IF377" s="7"/>
      <c r="IG377" s="7"/>
      <c r="IH377" s="7"/>
      <c r="II377" s="7"/>
      <c r="IJ377" s="7"/>
      <c r="IK377" s="7"/>
      <c r="IL377" s="7"/>
      <c r="IM377" s="7"/>
      <c r="IN377" s="7"/>
      <c r="IO377" s="7"/>
      <c r="IP377" s="7"/>
      <c r="IQ377" s="7"/>
      <c r="IR377" s="7"/>
      <c r="IS377" s="7"/>
      <c r="IT377" s="7"/>
      <c r="IU377" s="7"/>
      <c r="IV377" s="7"/>
    </row>
    <row r="378" spans="1:256" s="108" customFormat="1" ht="24">
      <c r="A378" s="20" t="s">
        <v>292</v>
      </c>
      <c r="B378" s="49" t="s">
        <v>257</v>
      </c>
      <c r="C378" s="31" t="s">
        <v>258</v>
      </c>
      <c r="D378" s="20" t="s">
        <v>293</v>
      </c>
      <c r="E378" s="2">
        <v>23</v>
      </c>
      <c r="F378" s="3" t="str">
        <f>VLOOKUP(E378,SCELTACONTRAENTE!$A$1:$B$18,2,FALSE)</f>
        <v>23-AFFIDAMENTO IN ECONOMIA - AFFIDAMENTO DIRETTO</v>
      </c>
      <c r="G378" s="43">
        <v>5300</v>
      </c>
      <c r="H378" s="44">
        <v>0.4640625</v>
      </c>
      <c r="I378" s="45">
        <v>0.5064236111111111</v>
      </c>
      <c r="J378" s="46">
        <v>5300</v>
      </c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7"/>
      <c r="AL378" s="7"/>
      <c r="AM378" s="7"/>
      <c r="AN378" s="7"/>
      <c r="AO378" s="7"/>
      <c r="AP378" s="7"/>
      <c r="AQ378" s="7"/>
      <c r="AR378" s="7"/>
      <c r="AS378" s="7"/>
      <c r="AT378" s="7"/>
      <c r="AU378" s="7"/>
      <c r="AV378" s="7"/>
      <c r="AW378" s="7"/>
      <c r="AX378" s="7"/>
      <c r="AY378" s="7"/>
      <c r="AZ378" s="7"/>
      <c r="BA378" s="7"/>
      <c r="BB378" s="7"/>
      <c r="BC378" s="7"/>
      <c r="BD378" s="7"/>
      <c r="BE378" s="7"/>
      <c r="BF378" s="7"/>
      <c r="BG378" s="7"/>
      <c r="BH378" s="7"/>
      <c r="BI378" s="7"/>
      <c r="BJ378" s="7"/>
      <c r="BK378" s="7"/>
      <c r="BL378" s="7"/>
      <c r="BM378" s="7"/>
      <c r="BN378" s="7"/>
      <c r="BO378" s="7"/>
      <c r="BP378" s="7"/>
      <c r="BQ378" s="7"/>
      <c r="BR378" s="7"/>
      <c r="BS378" s="7"/>
      <c r="BT378" s="7"/>
      <c r="BU378" s="7"/>
      <c r="BV378" s="7"/>
      <c r="BW378" s="7"/>
      <c r="BX378" s="7"/>
      <c r="BY378" s="7"/>
      <c r="BZ378" s="7"/>
      <c r="CA378" s="7"/>
      <c r="CB378" s="7"/>
      <c r="CC378" s="7"/>
      <c r="CD378" s="7"/>
      <c r="CE378" s="7"/>
      <c r="CF378" s="7"/>
      <c r="CG378" s="7"/>
      <c r="CH378" s="7"/>
      <c r="CI378" s="7"/>
      <c r="CJ378" s="7"/>
      <c r="CK378" s="7"/>
      <c r="CL378" s="7"/>
      <c r="CM378" s="7"/>
      <c r="CN378" s="7"/>
      <c r="CO378" s="7"/>
      <c r="CP378" s="7"/>
      <c r="CQ378" s="7"/>
      <c r="CR378" s="7"/>
      <c r="CS378" s="7"/>
      <c r="CT378" s="7"/>
      <c r="CU378" s="7"/>
      <c r="CV378" s="7"/>
      <c r="CW378" s="7"/>
      <c r="CX378" s="7"/>
      <c r="CY378" s="7"/>
      <c r="CZ378" s="7"/>
      <c r="DA378" s="7"/>
      <c r="DB378" s="7"/>
      <c r="DC378" s="7"/>
      <c r="DD378" s="7"/>
      <c r="DE378" s="7"/>
      <c r="DF378" s="7"/>
      <c r="DG378" s="7"/>
      <c r="DH378" s="7"/>
      <c r="DI378" s="7"/>
      <c r="DJ378" s="7"/>
      <c r="DK378" s="7"/>
      <c r="DL378" s="7"/>
      <c r="DM378" s="7"/>
      <c r="DN378" s="7"/>
      <c r="DO378" s="7"/>
      <c r="DP378" s="7"/>
      <c r="DQ378" s="7"/>
      <c r="DR378" s="7"/>
      <c r="DS378" s="7"/>
      <c r="DT378" s="7"/>
      <c r="DU378" s="7"/>
      <c r="DV378" s="7"/>
      <c r="DW378" s="7"/>
      <c r="DX378" s="7"/>
      <c r="DY378" s="7"/>
      <c r="DZ378" s="7"/>
      <c r="EA378" s="7"/>
      <c r="EB378" s="7"/>
      <c r="EC378" s="7"/>
      <c r="ED378" s="7"/>
      <c r="EE378" s="7"/>
      <c r="EF378" s="7"/>
      <c r="EG378" s="7"/>
      <c r="EH378" s="7"/>
      <c r="EI378" s="7"/>
      <c r="EJ378" s="7"/>
      <c r="EK378" s="7"/>
      <c r="EL378" s="7"/>
      <c r="EM378" s="7"/>
      <c r="EN378" s="7"/>
      <c r="EO378" s="7"/>
      <c r="EP378" s="7"/>
      <c r="EQ378" s="7"/>
      <c r="ER378" s="7"/>
      <c r="ES378" s="7"/>
      <c r="ET378" s="7"/>
      <c r="EU378" s="7"/>
      <c r="EV378" s="7"/>
      <c r="EW378" s="7"/>
      <c r="EX378" s="7"/>
      <c r="EY378" s="7"/>
      <c r="EZ378" s="7"/>
      <c r="FA378" s="7"/>
      <c r="FB378" s="7"/>
      <c r="FC378" s="7"/>
      <c r="FD378" s="7"/>
      <c r="FE378" s="7"/>
      <c r="FF378" s="7"/>
      <c r="FG378" s="7"/>
      <c r="FH378" s="7"/>
      <c r="FI378" s="7"/>
      <c r="FJ378" s="7"/>
      <c r="FK378" s="7"/>
      <c r="FL378" s="7"/>
      <c r="FM378" s="7"/>
      <c r="FN378" s="7"/>
      <c r="FO378" s="7"/>
      <c r="FP378" s="7"/>
      <c r="FQ378" s="7"/>
      <c r="FR378" s="7"/>
      <c r="FS378" s="7"/>
      <c r="FT378" s="7"/>
      <c r="FU378" s="7"/>
      <c r="FV378" s="7"/>
      <c r="FW378" s="7"/>
      <c r="FX378" s="7"/>
      <c r="FY378" s="7"/>
      <c r="FZ378" s="7"/>
      <c r="GA378" s="7"/>
      <c r="GB378" s="7"/>
      <c r="GC378" s="7"/>
      <c r="GD378" s="7"/>
      <c r="GE378" s="7"/>
      <c r="GF378" s="7"/>
      <c r="GG378" s="7"/>
      <c r="GH378" s="7"/>
      <c r="GI378" s="7"/>
      <c r="GJ378" s="7"/>
      <c r="GK378" s="7"/>
      <c r="GL378" s="7"/>
      <c r="GM378" s="7"/>
      <c r="GN378" s="7"/>
      <c r="GO378" s="7"/>
      <c r="GP378" s="7"/>
      <c r="GQ378" s="7"/>
      <c r="GR378" s="7"/>
      <c r="GS378" s="7"/>
      <c r="GT378" s="7"/>
      <c r="GU378" s="7"/>
      <c r="GV378" s="7"/>
      <c r="GW378" s="7"/>
      <c r="GX378" s="7"/>
      <c r="GY378" s="7"/>
      <c r="GZ378" s="7"/>
      <c r="HA378" s="7"/>
      <c r="HB378" s="7"/>
      <c r="HC378" s="7"/>
      <c r="HD378" s="7"/>
      <c r="HE378" s="7"/>
      <c r="HF378" s="7"/>
      <c r="HG378" s="7"/>
      <c r="HH378" s="7"/>
      <c r="HI378" s="7"/>
      <c r="HJ378" s="7"/>
      <c r="HK378" s="7"/>
      <c r="HL378" s="7"/>
      <c r="HM378" s="7"/>
      <c r="HN378" s="7"/>
      <c r="HO378" s="7"/>
      <c r="HP378" s="7"/>
      <c r="HQ378" s="7"/>
      <c r="HR378" s="7"/>
      <c r="HS378" s="7"/>
      <c r="HT378" s="7"/>
      <c r="HU378" s="7"/>
      <c r="HV378" s="7"/>
      <c r="HW378" s="7"/>
      <c r="HX378" s="7"/>
      <c r="HY378" s="7"/>
      <c r="HZ378" s="7"/>
      <c r="IA378" s="7"/>
      <c r="IB378" s="7"/>
      <c r="IC378" s="7"/>
      <c r="ID378" s="7"/>
      <c r="IE378" s="7"/>
      <c r="IF378" s="7"/>
      <c r="IG378" s="7"/>
      <c r="IH378" s="7"/>
      <c r="II378" s="7"/>
      <c r="IJ378" s="7"/>
      <c r="IK378" s="7"/>
      <c r="IL378" s="7"/>
      <c r="IM378" s="7"/>
      <c r="IN378" s="7"/>
      <c r="IO378" s="7"/>
      <c r="IP378" s="7"/>
      <c r="IQ378" s="7"/>
      <c r="IR378" s="7"/>
      <c r="IS378" s="7"/>
      <c r="IT378" s="7"/>
      <c r="IU378" s="7"/>
      <c r="IV378" s="7"/>
    </row>
    <row r="379" spans="1:256" s="36" customFormat="1" ht="24">
      <c r="A379" s="20" t="s">
        <v>294</v>
      </c>
      <c r="B379" s="49" t="s">
        <v>257</v>
      </c>
      <c r="C379" s="31" t="s">
        <v>258</v>
      </c>
      <c r="D379" s="20" t="s">
        <v>295</v>
      </c>
      <c r="E379" s="2">
        <v>23</v>
      </c>
      <c r="F379" s="3" t="str">
        <f>VLOOKUP(E379,SCELTACONTRAENTE!$A$1:$B$18,2,FALSE)</f>
        <v>23-AFFIDAMENTO IN ECONOMIA - AFFIDAMENTO DIRETTO</v>
      </c>
      <c r="G379" s="43">
        <v>3520.09</v>
      </c>
      <c r="H379" s="44">
        <v>0.17309027777777777</v>
      </c>
      <c r="I379" s="44">
        <v>0.5064236111111111</v>
      </c>
      <c r="J379" s="46">
        <v>3520.09</v>
      </c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7"/>
      <c r="AL379" s="7"/>
      <c r="AM379" s="7"/>
      <c r="AN379" s="7"/>
      <c r="AO379" s="7"/>
      <c r="AP379" s="7"/>
      <c r="AQ379" s="7"/>
      <c r="AR379" s="7"/>
      <c r="AS379" s="7"/>
      <c r="AT379" s="7"/>
      <c r="AU379" s="7"/>
      <c r="AV379" s="7"/>
      <c r="AW379" s="7"/>
      <c r="AX379" s="7"/>
      <c r="AY379" s="7"/>
      <c r="AZ379" s="7"/>
      <c r="BA379" s="7"/>
      <c r="BB379" s="7"/>
      <c r="BC379" s="7"/>
      <c r="BD379" s="7"/>
      <c r="BE379" s="7"/>
      <c r="BF379" s="7"/>
      <c r="BG379" s="7"/>
      <c r="BH379" s="7"/>
      <c r="BI379" s="7"/>
      <c r="BJ379" s="7"/>
      <c r="BK379" s="7"/>
      <c r="BL379" s="7"/>
      <c r="BM379" s="7"/>
      <c r="BN379" s="7"/>
      <c r="BO379" s="7"/>
      <c r="BP379" s="7"/>
      <c r="BQ379" s="7"/>
      <c r="BR379" s="7"/>
      <c r="BS379" s="7"/>
      <c r="BT379" s="7"/>
      <c r="BU379" s="7"/>
      <c r="BV379" s="7"/>
      <c r="BW379" s="7"/>
      <c r="BX379" s="7"/>
      <c r="BY379" s="7"/>
      <c r="BZ379" s="7"/>
      <c r="CA379" s="7"/>
      <c r="CB379" s="7"/>
      <c r="CC379" s="7"/>
      <c r="CD379" s="7"/>
      <c r="CE379" s="7"/>
      <c r="CF379" s="7"/>
      <c r="CG379" s="7"/>
      <c r="CH379" s="7"/>
      <c r="CI379" s="7"/>
      <c r="CJ379" s="7"/>
      <c r="CK379" s="7"/>
      <c r="CL379" s="7"/>
      <c r="CM379" s="7"/>
      <c r="CN379" s="7"/>
      <c r="CO379" s="7"/>
      <c r="CP379" s="7"/>
      <c r="CQ379" s="7"/>
      <c r="CR379" s="7"/>
      <c r="CS379" s="7"/>
      <c r="CT379" s="7"/>
      <c r="CU379" s="7"/>
      <c r="CV379" s="7"/>
      <c r="CW379" s="7"/>
      <c r="CX379" s="7"/>
      <c r="CY379" s="7"/>
      <c r="CZ379" s="7"/>
      <c r="DA379" s="7"/>
      <c r="DB379" s="7"/>
      <c r="DC379" s="7"/>
      <c r="DD379" s="7"/>
      <c r="DE379" s="7"/>
      <c r="DF379" s="7"/>
      <c r="DG379" s="7"/>
      <c r="DH379" s="7"/>
      <c r="DI379" s="7"/>
      <c r="DJ379" s="7"/>
      <c r="DK379" s="7"/>
      <c r="DL379" s="7"/>
      <c r="DM379" s="7"/>
      <c r="DN379" s="7"/>
      <c r="DO379" s="7"/>
      <c r="DP379" s="7"/>
      <c r="DQ379" s="7"/>
      <c r="DR379" s="7"/>
      <c r="DS379" s="7"/>
      <c r="DT379" s="7"/>
      <c r="DU379" s="7"/>
      <c r="DV379" s="7"/>
      <c r="DW379" s="7"/>
      <c r="DX379" s="7"/>
      <c r="DY379" s="7"/>
      <c r="DZ379" s="7"/>
      <c r="EA379" s="7"/>
      <c r="EB379" s="7"/>
      <c r="EC379" s="7"/>
      <c r="ED379" s="7"/>
      <c r="EE379" s="7"/>
      <c r="EF379" s="7"/>
      <c r="EG379" s="7"/>
      <c r="EH379" s="7"/>
      <c r="EI379" s="7"/>
      <c r="EJ379" s="7"/>
      <c r="EK379" s="7"/>
      <c r="EL379" s="7"/>
      <c r="EM379" s="7"/>
      <c r="EN379" s="7"/>
      <c r="EO379" s="7"/>
      <c r="EP379" s="7"/>
      <c r="EQ379" s="7"/>
      <c r="ER379" s="7"/>
      <c r="ES379" s="7"/>
      <c r="ET379" s="7"/>
      <c r="EU379" s="7"/>
      <c r="EV379" s="7"/>
      <c r="EW379" s="7"/>
      <c r="EX379" s="7"/>
      <c r="EY379" s="7"/>
      <c r="EZ379" s="7"/>
      <c r="FA379" s="7"/>
      <c r="FB379" s="7"/>
      <c r="FC379" s="7"/>
      <c r="FD379" s="7"/>
      <c r="FE379" s="7"/>
      <c r="FF379" s="7"/>
      <c r="FG379" s="7"/>
      <c r="FH379" s="7"/>
      <c r="FI379" s="7"/>
      <c r="FJ379" s="7"/>
      <c r="FK379" s="7"/>
      <c r="FL379" s="7"/>
      <c r="FM379" s="7"/>
      <c r="FN379" s="7"/>
      <c r="FO379" s="7"/>
      <c r="FP379" s="7"/>
      <c r="FQ379" s="7"/>
      <c r="FR379" s="7"/>
      <c r="FS379" s="7"/>
      <c r="FT379" s="7"/>
      <c r="FU379" s="7"/>
      <c r="FV379" s="7"/>
      <c r="FW379" s="7"/>
      <c r="FX379" s="7"/>
      <c r="FY379" s="7"/>
      <c r="FZ379" s="7"/>
      <c r="GA379" s="7"/>
      <c r="GB379" s="7"/>
      <c r="GC379" s="7"/>
      <c r="GD379" s="7"/>
      <c r="GE379" s="7"/>
      <c r="GF379" s="7"/>
      <c r="GG379" s="7"/>
      <c r="GH379" s="7"/>
      <c r="GI379" s="7"/>
      <c r="GJ379" s="7"/>
      <c r="GK379" s="7"/>
      <c r="GL379" s="7"/>
      <c r="GM379" s="7"/>
      <c r="GN379" s="7"/>
      <c r="GO379" s="7"/>
      <c r="GP379" s="7"/>
      <c r="GQ379" s="7"/>
      <c r="GR379" s="7"/>
      <c r="GS379" s="7"/>
      <c r="GT379" s="7"/>
      <c r="GU379" s="7"/>
      <c r="GV379" s="7"/>
      <c r="GW379" s="7"/>
      <c r="GX379" s="7"/>
      <c r="GY379" s="7"/>
      <c r="GZ379" s="7"/>
      <c r="HA379" s="7"/>
      <c r="HB379" s="7"/>
      <c r="HC379" s="7"/>
      <c r="HD379" s="7"/>
      <c r="HE379" s="7"/>
      <c r="HF379" s="7"/>
      <c r="HG379" s="7"/>
      <c r="HH379" s="7"/>
      <c r="HI379" s="7"/>
      <c r="HJ379" s="7"/>
      <c r="HK379" s="7"/>
      <c r="HL379" s="7"/>
      <c r="HM379" s="7"/>
      <c r="HN379" s="7"/>
      <c r="HO379" s="7"/>
      <c r="HP379" s="7"/>
      <c r="HQ379" s="7"/>
      <c r="HR379" s="7"/>
      <c r="HS379" s="7"/>
      <c r="HT379" s="7"/>
      <c r="HU379" s="7"/>
      <c r="HV379" s="7"/>
      <c r="HW379" s="7"/>
      <c r="HX379" s="7"/>
      <c r="HY379" s="7"/>
      <c r="HZ379" s="7"/>
      <c r="IA379" s="7"/>
      <c r="IB379" s="7"/>
      <c r="IC379" s="7"/>
      <c r="ID379" s="7"/>
      <c r="IE379" s="7"/>
      <c r="IF379" s="7"/>
      <c r="IG379" s="7"/>
      <c r="IH379" s="7"/>
      <c r="II379" s="7"/>
      <c r="IJ379" s="7"/>
      <c r="IK379" s="7"/>
      <c r="IL379" s="7"/>
      <c r="IM379" s="7"/>
      <c r="IN379" s="7"/>
      <c r="IO379" s="7"/>
      <c r="IP379" s="7"/>
      <c r="IQ379" s="7"/>
      <c r="IR379" s="7"/>
      <c r="IS379" s="7"/>
      <c r="IT379" s="7"/>
      <c r="IU379" s="7"/>
      <c r="IV379" s="7"/>
    </row>
    <row r="380" spans="1:256" s="36" customFormat="1" ht="24">
      <c r="A380" s="20" t="s">
        <v>296</v>
      </c>
      <c r="B380" s="49" t="s">
        <v>257</v>
      </c>
      <c r="C380" s="31" t="s">
        <v>258</v>
      </c>
      <c r="D380" s="20" t="s">
        <v>297</v>
      </c>
      <c r="E380" s="2">
        <v>23</v>
      </c>
      <c r="F380" s="3" t="str">
        <f>VLOOKUP(E380,SCELTACONTRAENTE!$A$1:$B$18,2,FALSE)</f>
        <v>23-AFFIDAMENTO IN ECONOMIA - AFFIDAMENTO DIRETTO</v>
      </c>
      <c r="G380" s="43">
        <v>15991.72</v>
      </c>
      <c r="H380" s="45">
        <v>0.17309027777777777</v>
      </c>
      <c r="I380" s="45">
        <v>0.5064236111111111</v>
      </c>
      <c r="J380" s="46">
        <v>15991.72</v>
      </c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7"/>
      <c r="AL380" s="7"/>
      <c r="AM380" s="7"/>
      <c r="AN380" s="7"/>
      <c r="AO380" s="7"/>
      <c r="AP380" s="7"/>
      <c r="AQ380" s="7"/>
      <c r="AR380" s="7"/>
      <c r="AS380" s="7"/>
      <c r="AT380" s="7"/>
      <c r="AU380" s="7"/>
      <c r="AV380" s="7"/>
      <c r="AW380" s="7"/>
      <c r="AX380" s="7"/>
      <c r="AY380" s="7"/>
      <c r="AZ380" s="7"/>
      <c r="BA380" s="7"/>
      <c r="BB380" s="7"/>
      <c r="BC380" s="7"/>
      <c r="BD380" s="7"/>
      <c r="BE380" s="7"/>
      <c r="BF380" s="7"/>
      <c r="BG380" s="7"/>
      <c r="BH380" s="7"/>
      <c r="BI380" s="7"/>
      <c r="BJ380" s="7"/>
      <c r="BK380" s="7"/>
      <c r="BL380" s="7"/>
      <c r="BM380" s="7"/>
      <c r="BN380" s="7"/>
      <c r="BO380" s="7"/>
      <c r="BP380" s="7"/>
      <c r="BQ380" s="7"/>
      <c r="BR380" s="7"/>
      <c r="BS380" s="7"/>
      <c r="BT380" s="7"/>
      <c r="BU380" s="7"/>
      <c r="BV380" s="7"/>
      <c r="BW380" s="7"/>
      <c r="BX380" s="7"/>
      <c r="BY380" s="7"/>
      <c r="BZ380" s="7"/>
      <c r="CA380" s="7"/>
      <c r="CB380" s="7"/>
      <c r="CC380" s="7"/>
      <c r="CD380" s="7"/>
      <c r="CE380" s="7"/>
      <c r="CF380" s="7"/>
      <c r="CG380" s="7"/>
      <c r="CH380" s="7"/>
      <c r="CI380" s="7"/>
      <c r="CJ380" s="7"/>
      <c r="CK380" s="7"/>
      <c r="CL380" s="7"/>
      <c r="CM380" s="7"/>
      <c r="CN380" s="7"/>
      <c r="CO380" s="7"/>
      <c r="CP380" s="7"/>
      <c r="CQ380" s="7"/>
      <c r="CR380" s="7"/>
      <c r="CS380" s="7"/>
      <c r="CT380" s="7"/>
      <c r="CU380" s="7"/>
      <c r="CV380" s="7"/>
      <c r="CW380" s="7"/>
      <c r="CX380" s="7"/>
      <c r="CY380" s="7"/>
      <c r="CZ380" s="7"/>
      <c r="DA380" s="7"/>
      <c r="DB380" s="7"/>
      <c r="DC380" s="7"/>
      <c r="DD380" s="7"/>
      <c r="DE380" s="7"/>
      <c r="DF380" s="7"/>
      <c r="DG380" s="7"/>
      <c r="DH380" s="7"/>
      <c r="DI380" s="7"/>
      <c r="DJ380" s="7"/>
      <c r="DK380" s="7"/>
      <c r="DL380" s="7"/>
      <c r="DM380" s="7"/>
      <c r="DN380" s="7"/>
      <c r="DO380" s="7"/>
      <c r="DP380" s="7"/>
      <c r="DQ380" s="7"/>
      <c r="DR380" s="7"/>
      <c r="DS380" s="7"/>
      <c r="DT380" s="7"/>
      <c r="DU380" s="7"/>
      <c r="DV380" s="7"/>
      <c r="DW380" s="7"/>
      <c r="DX380" s="7"/>
      <c r="DY380" s="7"/>
      <c r="DZ380" s="7"/>
      <c r="EA380" s="7"/>
      <c r="EB380" s="7"/>
      <c r="EC380" s="7"/>
      <c r="ED380" s="7"/>
      <c r="EE380" s="7"/>
      <c r="EF380" s="7"/>
      <c r="EG380" s="7"/>
      <c r="EH380" s="7"/>
      <c r="EI380" s="7"/>
      <c r="EJ380" s="7"/>
      <c r="EK380" s="7"/>
      <c r="EL380" s="7"/>
      <c r="EM380" s="7"/>
      <c r="EN380" s="7"/>
      <c r="EO380" s="7"/>
      <c r="EP380" s="7"/>
      <c r="EQ380" s="7"/>
      <c r="ER380" s="7"/>
      <c r="ES380" s="7"/>
      <c r="ET380" s="7"/>
      <c r="EU380" s="7"/>
      <c r="EV380" s="7"/>
      <c r="EW380" s="7"/>
      <c r="EX380" s="7"/>
      <c r="EY380" s="7"/>
      <c r="EZ380" s="7"/>
      <c r="FA380" s="7"/>
      <c r="FB380" s="7"/>
      <c r="FC380" s="7"/>
      <c r="FD380" s="7"/>
      <c r="FE380" s="7"/>
      <c r="FF380" s="7"/>
      <c r="FG380" s="7"/>
      <c r="FH380" s="7"/>
      <c r="FI380" s="7"/>
      <c r="FJ380" s="7"/>
      <c r="FK380" s="7"/>
      <c r="FL380" s="7"/>
      <c r="FM380" s="7"/>
      <c r="FN380" s="7"/>
      <c r="FO380" s="7"/>
      <c r="FP380" s="7"/>
      <c r="FQ380" s="7"/>
      <c r="FR380" s="7"/>
      <c r="FS380" s="7"/>
      <c r="FT380" s="7"/>
      <c r="FU380" s="7"/>
      <c r="FV380" s="7"/>
      <c r="FW380" s="7"/>
      <c r="FX380" s="7"/>
      <c r="FY380" s="7"/>
      <c r="FZ380" s="7"/>
      <c r="GA380" s="7"/>
      <c r="GB380" s="7"/>
      <c r="GC380" s="7"/>
      <c r="GD380" s="7"/>
      <c r="GE380" s="7"/>
      <c r="GF380" s="7"/>
      <c r="GG380" s="7"/>
      <c r="GH380" s="7"/>
      <c r="GI380" s="7"/>
      <c r="GJ380" s="7"/>
      <c r="GK380" s="7"/>
      <c r="GL380" s="7"/>
      <c r="GM380" s="7"/>
      <c r="GN380" s="7"/>
      <c r="GO380" s="7"/>
      <c r="GP380" s="7"/>
      <c r="GQ380" s="7"/>
      <c r="GR380" s="7"/>
      <c r="GS380" s="7"/>
      <c r="GT380" s="7"/>
      <c r="GU380" s="7"/>
      <c r="GV380" s="7"/>
      <c r="GW380" s="7"/>
      <c r="GX380" s="7"/>
      <c r="GY380" s="7"/>
      <c r="GZ380" s="7"/>
      <c r="HA380" s="7"/>
      <c r="HB380" s="7"/>
      <c r="HC380" s="7"/>
      <c r="HD380" s="7"/>
      <c r="HE380" s="7"/>
      <c r="HF380" s="7"/>
      <c r="HG380" s="7"/>
      <c r="HH380" s="7"/>
      <c r="HI380" s="7"/>
      <c r="HJ380" s="7"/>
      <c r="HK380" s="7"/>
      <c r="HL380" s="7"/>
      <c r="HM380" s="7"/>
      <c r="HN380" s="7"/>
      <c r="HO380" s="7"/>
      <c r="HP380" s="7"/>
      <c r="HQ380" s="7"/>
      <c r="HR380" s="7"/>
      <c r="HS380" s="7"/>
      <c r="HT380" s="7"/>
      <c r="HU380" s="7"/>
      <c r="HV380" s="7"/>
      <c r="HW380" s="7"/>
      <c r="HX380" s="7"/>
      <c r="HY380" s="7"/>
      <c r="HZ380" s="7"/>
      <c r="IA380" s="7"/>
      <c r="IB380" s="7"/>
      <c r="IC380" s="7"/>
      <c r="ID380" s="7"/>
      <c r="IE380" s="7"/>
      <c r="IF380" s="7"/>
      <c r="IG380" s="7"/>
      <c r="IH380" s="7"/>
      <c r="II380" s="7"/>
      <c r="IJ380" s="7"/>
      <c r="IK380" s="7"/>
      <c r="IL380" s="7"/>
      <c r="IM380" s="7"/>
      <c r="IN380" s="7"/>
      <c r="IO380" s="7"/>
      <c r="IP380" s="7"/>
      <c r="IQ380" s="7"/>
      <c r="IR380" s="7"/>
      <c r="IS380" s="7"/>
      <c r="IT380" s="7"/>
      <c r="IU380" s="7"/>
      <c r="IV380" s="7"/>
    </row>
    <row r="381" spans="1:256" s="36" customFormat="1" ht="24">
      <c r="A381" s="20" t="s">
        <v>298</v>
      </c>
      <c r="B381" s="49" t="s">
        <v>257</v>
      </c>
      <c r="C381" s="31" t="s">
        <v>258</v>
      </c>
      <c r="D381" s="20" t="s">
        <v>299</v>
      </c>
      <c r="E381" s="2">
        <v>23</v>
      </c>
      <c r="F381" s="3" t="str">
        <f>VLOOKUP(E381,SCELTACONTRAENTE!$A$1:$B$18,2,FALSE)</f>
        <v>23-AFFIDAMENTO IN ECONOMIA - AFFIDAMENTO DIRETTO</v>
      </c>
      <c r="G381" s="43">
        <v>2000</v>
      </c>
      <c r="H381" s="45">
        <v>0.5064236111111111</v>
      </c>
      <c r="I381" s="45">
        <v>0.5064236111111111</v>
      </c>
      <c r="J381" s="46">
        <v>0</v>
      </c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7"/>
      <c r="AL381" s="7"/>
      <c r="AM381" s="7"/>
      <c r="AN381" s="7"/>
      <c r="AO381" s="7"/>
      <c r="AP381" s="7"/>
      <c r="AQ381" s="7"/>
      <c r="AR381" s="7"/>
      <c r="AS381" s="7"/>
      <c r="AT381" s="7"/>
      <c r="AU381" s="7"/>
      <c r="AV381" s="7"/>
      <c r="AW381" s="7"/>
      <c r="AX381" s="7"/>
      <c r="AY381" s="7"/>
      <c r="AZ381" s="7"/>
      <c r="BA381" s="7"/>
      <c r="BB381" s="7"/>
      <c r="BC381" s="7"/>
      <c r="BD381" s="7"/>
      <c r="BE381" s="7"/>
      <c r="BF381" s="7"/>
      <c r="BG381" s="7"/>
      <c r="BH381" s="7"/>
      <c r="BI381" s="7"/>
      <c r="BJ381" s="7"/>
      <c r="BK381" s="7"/>
      <c r="BL381" s="7"/>
      <c r="BM381" s="7"/>
      <c r="BN381" s="7"/>
      <c r="BO381" s="7"/>
      <c r="BP381" s="7"/>
      <c r="BQ381" s="7"/>
      <c r="BR381" s="7"/>
      <c r="BS381" s="7"/>
      <c r="BT381" s="7"/>
      <c r="BU381" s="7"/>
      <c r="BV381" s="7"/>
      <c r="BW381" s="7"/>
      <c r="BX381" s="7"/>
      <c r="BY381" s="7"/>
      <c r="BZ381" s="7"/>
      <c r="CA381" s="7"/>
      <c r="CB381" s="7"/>
      <c r="CC381" s="7"/>
      <c r="CD381" s="7"/>
      <c r="CE381" s="7"/>
      <c r="CF381" s="7"/>
      <c r="CG381" s="7"/>
      <c r="CH381" s="7"/>
      <c r="CI381" s="7"/>
      <c r="CJ381" s="7"/>
      <c r="CK381" s="7"/>
      <c r="CL381" s="7"/>
      <c r="CM381" s="7"/>
      <c r="CN381" s="7"/>
      <c r="CO381" s="7"/>
      <c r="CP381" s="7"/>
      <c r="CQ381" s="7"/>
      <c r="CR381" s="7"/>
      <c r="CS381" s="7"/>
      <c r="CT381" s="7"/>
      <c r="CU381" s="7"/>
      <c r="CV381" s="7"/>
      <c r="CW381" s="7"/>
      <c r="CX381" s="7"/>
      <c r="CY381" s="7"/>
      <c r="CZ381" s="7"/>
      <c r="DA381" s="7"/>
      <c r="DB381" s="7"/>
      <c r="DC381" s="7"/>
      <c r="DD381" s="7"/>
      <c r="DE381" s="7"/>
      <c r="DF381" s="7"/>
      <c r="DG381" s="7"/>
      <c r="DH381" s="7"/>
      <c r="DI381" s="7"/>
      <c r="DJ381" s="7"/>
      <c r="DK381" s="7"/>
      <c r="DL381" s="7"/>
      <c r="DM381" s="7"/>
      <c r="DN381" s="7"/>
      <c r="DO381" s="7"/>
      <c r="DP381" s="7"/>
      <c r="DQ381" s="7"/>
      <c r="DR381" s="7"/>
      <c r="DS381" s="7"/>
      <c r="DT381" s="7"/>
      <c r="DU381" s="7"/>
      <c r="DV381" s="7"/>
      <c r="DW381" s="7"/>
      <c r="DX381" s="7"/>
      <c r="DY381" s="7"/>
      <c r="DZ381" s="7"/>
      <c r="EA381" s="7"/>
      <c r="EB381" s="7"/>
      <c r="EC381" s="7"/>
      <c r="ED381" s="7"/>
      <c r="EE381" s="7"/>
      <c r="EF381" s="7"/>
      <c r="EG381" s="7"/>
      <c r="EH381" s="7"/>
      <c r="EI381" s="7"/>
      <c r="EJ381" s="7"/>
      <c r="EK381" s="7"/>
      <c r="EL381" s="7"/>
      <c r="EM381" s="7"/>
      <c r="EN381" s="7"/>
      <c r="EO381" s="7"/>
      <c r="EP381" s="7"/>
      <c r="EQ381" s="7"/>
      <c r="ER381" s="7"/>
      <c r="ES381" s="7"/>
      <c r="ET381" s="7"/>
      <c r="EU381" s="7"/>
      <c r="EV381" s="7"/>
      <c r="EW381" s="7"/>
      <c r="EX381" s="7"/>
      <c r="EY381" s="7"/>
      <c r="EZ381" s="7"/>
      <c r="FA381" s="7"/>
      <c r="FB381" s="7"/>
      <c r="FC381" s="7"/>
      <c r="FD381" s="7"/>
      <c r="FE381" s="7"/>
      <c r="FF381" s="7"/>
      <c r="FG381" s="7"/>
      <c r="FH381" s="7"/>
      <c r="FI381" s="7"/>
      <c r="FJ381" s="7"/>
      <c r="FK381" s="7"/>
      <c r="FL381" s="7"/>
      <c r="FM381" s="7"/>
      <c r="FN381" s="7"/>
      <c r="FO381" s="7"/>
      <c r="FP381" s="7"/>
      <c r="FQ381" s="7"/>
      <c r="FR381" s="7"/>
      <c r="FS381" s="7"/>
      <c r="FT381" s="7"/>
      <c r="FU381" s="7"/>
      <c r="FV381" s="7"/>
      <c r="FW381" s="7"/>
      <c r="FX381" s="7"/>
      <c r="FY381" s="7"/>
      <c r="FZ381" s="7"/>
      <c r="GA381" s="7"/>
      <c r="GB381" s="7"/>
      <c r="GC381" s="7"/>
      <c r="GD381" s="7"/>
      <c r="GE381" s="7"/>
      <c r="GF381" s="7"/>
      <c r="GG381" s="7"/>
      <c r="GH381" s="7"/>
      <c r="GI381" s="7"/>
      <c r="GJ381" s="7"/>
      <c r="GK381" s="7"/>
      <c r="GL381" s="7"/>
      <c r="GM381" s="7"/>
      <c r="GN381" s="7"/>
      <c r="GO381" s="7"/>
      <c r="GP381" s="7"/>
      <c r="GQ381" s="7"/>
      <c r="GR381" s="7"/>
      <c r="GS381" s="7"/>
      <c r="GT381" s="7"/>
      <c r="GU381" s="7"/>
      <c r="GV381" s="7"/>
      <c r="GW381" s="7"/>
      <c r="GX381" s="7"/>
      <c r="GY381" s="7"/>
      <c r="GZ381" s="7"/>
      <c r="HA381" s="7"/>
      <c r="HB381" s="7"/>
      <c r="HC381" s="7"/>
      <c r="HD381" s="7"/>
      <c r="HE381" s="7"/>
      <c r="HF381" s="7"/>
      <c r="HG381" s="7"/>
      <c r="HH381" s="7"/>
      <c r="HI381" s="7"/>
      <c r="HJ381" s="7"/>
      <c r="HK381" s="7"/>
      <c r="HL381" s="7"/>
      <c r="HM381" s="7"/>
      <c r="HN381" s="7"/>
      <c r="HO381" s="7"/>
      <c r="HP381" s="7"/>
      <c r="HQ381" s="7"/>
      <c r="HR381" s="7"/>
      <c r="HS381" s="7"/>
      <c r="HT381" s="7"/>
      <c r="HU381" s="7"/>
      <c r="HV381" s="7"/>
      <c r="HW381" s="7"/>
      <c r="HX381" s="7"/>
      <c r="HY381" s="7"/>
      <c r="HZ381" s="7"/>
      <c r="IA381" s="7"/>
      <c r="IB381" s="7"/>
      <c r="IC381" s="7"/>
      <c r="ID381" s="7"/>
      <c r="IE381" s="7"/>
      <c r="IF381" s="7"/>
      <c r="IG381" s="7"/>
      <c r="IH381" s="7"/>
      <c r="II381" s="7"/>
      <c r="IJ381" s="7"/>
      <c r="IK381" s="7"/>
      <c r="IL381" s="7"/>
      <c r="IM381" s="7"/>
      <c r="IN381" s="7"/>
      <c r="IO381" s="7"/>
      <c r="IP381" s="7"/>
      <c r="IQ381" s="7"/>
      <c r="IR381" s="7"/>
      <c r="IS381" s="7"/>
      <c r="IT381" s="7"/>
      <c r="IU381" s="7"/>
      <c r="IV381" s="7"/>
    </row>
    <row r="382" spans="1:256" s="36" customFormat="1" ht="24">
      <c r="A382" s="20" t="s">
        <v>300</v>
      </c>
      <c r="B382" s="49" t="s">
        <v>257</v>
      </c>
      <c r="C382" s="31" t="s">
        <v>258</v>
      </c>
      <c r="D382" s="20" t="s">
        <v>301</v>
      </c>
      <c r="E382" s="2">
        <v>23</v>
      </c>
      <c r="F382" s="3" t="str">
        <f>VLOOKUP(E382,SCELTACONTRAENTE!$A$1:$B$18,2,FALSE)</f>
        <v>23-AFFIDAMENTO IN ECONOMIA - AFFIDAMENTO DIRETTO</v>
      </c>
      <c r="G382" s="43">
        <v>923.85</v>
      </c>
      <c r="H382" s="45">
        <v>0.17309027777777777</v>
      </c>
      <c r="I382" s="45">
        <v>0.5064236111111111</v>
      </c>
      <c r="J382" s="46">
        <v>0</v>
      </c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7"/>
      <c r="AL382" s="7"/>
      <c r="AM382" s="7"/>
      <c r="AN382" s="7"/>
      <c r="AO382" s="7"/>
      <c r="AP382" s="7"/>
      <c r="AQ382" s="7"/>
      <c r="AR382" s="7"/>
      <c r="AS382" s="7"/>
      <c r="AT382" s="7"/>
      <c r="AU382" s="7"/>
      <c r="AV382" s="7"/>
      <c r="AW382" s="7"/>
      <c r="AX382" s="7"/>
      <c r="AY382" s="7"/>
      <c r="AZ382" s="7"/>
      <c r="BA382" s="7"/>
      <c r="BB382" s="7"/>
      <c r="BC382" s="7"/>
      <c r="BD382" s="7"/>
      <c r="BE382" s="7"/>
      <c r="BF382" s="7"/>
      <c r="BG382" s="7"/>
      <c r="BH382" s="7"/>
      <c r="BI382" s="7"/>
      <c r="BJ382" s="7"/>
      <c r="BK382" s="7"/>
      <c r="BL382" s="7"/>
      <c r="BM382" s="7"/>
      <c r="BN382" s="7"/>
      <c r="BO382" s="7"/>
      <c r="BP382" s="7"/>
      <c r="BQ382" s="7"/>
      <c r="BR382" s="7"/>
      <c r="BS382" s="7"/>
      <c r="BT382" s="7"/>
      <c r="BU382" s="7"/>
      <c r="BV382" s="7"/>
      <c r="BW382" s="7"/>
      <c r="BX382" s="7"/>
      <c r="BY382" s="7"/>
      <c r="BZ382" s="7"/>
      <c r="CA382" s="7"/>
      <c r="CB382" s="7"/>
      <c r="CC382" s="7"/>
      <c r="CD382" s="7"/>
      <c r="CE382" s="7"/>
      <c r="CF382" s="7"/>
      <c r="CG382" s="7"/>
      <c r="CH382" s="7"/>
      <c r="CI382" s="7"/>
      <c r="CJ382" s="7"/>
      <c r="CK382" s="7"/>
      <c r="CL382" s="7"/>
      <c r="CM382" s="7"/>
      <c r="CN382" s="7"/>
      <c r="CO382" s="7"/>
      <c r="CP382" s="7"/>
      <c r="CQ382" s="7"/>
      <c r="CR382" s="7"/>
      <c r="CS382" s="7"/>
      <c r="CT382" s="7"/>
      <c r="CU382" s="7"/>
      <c r="CV382" s="7"/>
      <c r="CW382" s="7"/>
      <c r="CX382" s="7"/>
      <c r="CY382" s="7"/>
      <c r="CZ382" s="7"/>
      <c r="DA382" s="7"/>
      <c r="DB382" s="7"/>
      <c r="DC382" s="7"/>
      <c r="DD382" s="7"/>
      <c r="DE382" s="7"/>
      <c r="DF382" s="7"/>
      <c r="DG382" s="7"/>
      <c r="DH382" s="7"/>
      <c r="DI382" s="7"/>
      <c r="DJ382" s="7"/>
      <c r="DK382" s="7"/>
      <c r="DL382" s="7"/>
      <c r="DM382" s="7"/>
      <c r="DN382" s="7"/>
      <c r="DO382" s="7"/>
      <c r="DP382" s="7"/>
      <c r="DQ382" s="7"/>
      <c r="DR382" s="7"/>
      <c r="DS382" s="7"/>
      <c r="DT382" s="7"/>
      <c r="DU382" s="7"/>
      <c r="DV382" s="7"/>
      <c r="DW382" s="7"/>
      <c r="DX382" s="7"/>
      <c r="DY382" s="7"/>
      <c r="DZ382" s="7"/>
      <c r="EA382" s="7"/>
      <c r="EB382" s="7"/>
      <c r="EC382" s="7"/>
      <c r="ED382" s="7"/>
      <c r="EE382" s="7"/>
      <c r="EF382" s="7"/>
      <c r="EG382" s="7"/>
      <c r="EH382" s="7"/>
      <c r="EI382" s="7"/>
      <c r="EJ382" s="7"/>
      <c r="EK382" s="7"/>
      <c r="EL382" s="7"/>
      <c r="EM382" s="7"/>
      <c r="EN382" s="7"/>
      <c r="EO382" s="7"/>
      <c r="EP382" s="7"/>
      <c r="EQ382" s="7"/>
      <c r="ER382" s="7"/>
      <c r="ES382" s="7"/>
      <c r="ET382" s="7"/>
      <c r="EU382" s="7"/>
      <c r="EV382" s="7"/>
      <c r="EW382" s="7"/>
      <c r="EX382" s="7"/>
      <c r="EY382" s="7"/>
      <c r="EZ382" s="7"/>
      <c r="FA382" s="7"/>
      <c r="FB382" s="7"/>
      <c r="FC382" s="7"/>
      <c r="FD382" s="7"/>
      <c r="FE382" s="7"/>
      <c r="FF382" s="7"/>
      <c r="FG382" s="7"/>
      <c r="FH382" s="7"/>
      <c r="FI382" s="7"/>
      <c r="FJ382" s="7"/>
      <c r="FK382" s="7"/>
      <c r="FL382" s="7"/>
      <c r="FM382" s="7"/>
      <c r="FN382" s="7"/>
      <c r="FO382" s="7"/>
      <c r="FP382" s="7"/>
      <c r="FQ382" s="7"/>
      <c r="FR382" s="7"/>
      <c r="FS382" s="7"/>
      <c r="FT382" s="7"/>
      <c r="FU382" s="7"/>
      <c r="FV382" s="7"/>
      <c r="FW382" s="7"/>
      <c r="FX382" s="7"/>
      <c r="FY382" s="7"/>
      <c r="FZ382" s="7"/>
      <c r="GA382" s="7"/>
      <c r="GB382" s="7"/>
      <c r="GC382" s="7"/>
      <c r="GD382" s="7"/>
      <c r="GE382" s="7"/>
      <c r="GF382" s="7"/>
      <c r="GG382" s="7"/>
      <c r="GH382" s="7"/>
      <c r="GI382" s="7"/>
      <c r="GJ382" s="7"/>
      <c r="GK382" s="7"/>
      <c r="GL382" s="7"/>
      <c r="GM382" s="7"/>
      <c r="GN382" s="7"/>
      <c r="GO382" s="7"/>
      <c r="GP382" s="7"/>
      <c r="GQ382" s="7"/>
      <c r="GR382" s="7"/>
      <c r="GS382" s="7"/>
      <c r="GT382" s="7"/>
      <c r="GU382" s="7"/>
      <c r="GV382" s="7"/>
      <c r="GW382" s="7"/>
      <c r="GX382" s="7"/>
      <c r="GY382" s="7"/>
      <c r="GZ382" s="7"/>
      <c r="HA382" s="7"/>
      <c r="HB382" s="7"/>
      <c r="HC382" s="7"/>
      <c r="HD382" s="7"/>
      <c r="HE382" s="7"/>
      <c r="HF382" s="7"/>
      <c r="HG382" s="7"/>
      <c r="HH382" s="7"/>
      <c r="HI382" s="7"/>
      <c r="HJ382" s="7"/>
      <c r="HK382" s="7"/>
      <c r="HL382" s="7"/>
      <c r="HM382" s="7"/>
      <c r="HN382" s="7"/>
      <c r="HO382" s="7"/>
      <c r="HP382" s="7"/>
      <c r="HQ382" s="7"/>
      <c r="HR382" s="7"/>
      <c r="HS382" s="7"/>
      <c r="HT382" s="7"/>
      <c r="HU382" s="7"/>
      <c r="HV382" s="7"/>
      <c r="HW382" s="7"/>
      <c r="HX382" s="7"/>
      <c r="HY382" s="7"/>
      <c r="HZ382" s="7"/>
      <c r="IA382" s="7"/>
      <c r="IB382" s="7"/>
      <c r="IC382" s="7"/>
      <c r="ID382" s="7"/>
      <c r="IE382" s="7"/>
      <c r="IF382" s="7"/>
      <c r="IG382" s="7"/>
      <c r="IH382" s="7"/>
      <c r="II382" s="7"/>
      <c r="IJ382" s="7"/>
      <c r="IK382" s="7"/>
      <c r="IL382" s="7"/>
      <c r="IM382" s="7"/>
      <c r="IN382" s="7"/>
      <c r="IO382" s="7"/>
      <c r="IP382" s="7"/>
      <c r="IQ382" s="21"/>
      <c r="IR382" s="21"/>
      <c r="IS382" s="21"/>
      <c r="IT382" s="21"/>
      <c r="IU382" s="21"/>
      <c r="IV382" s="21"/>
    </row>
    <row r="383" spans="1:256" s="36" customFormat="1" ht="24">
      <c r="A383" s="20" t="s">
        <v>302</v>
      </c>
      <c r="B383" s="49" t="s">
        <v>257</v>
      </c>
      <c r="C383" s="31" t="s">
        <v>258</v>
      </c>
      <c r="D383" s="20" t="s">
        <v>303</v>
      </c>
      <c r="E383" s="2">
        <v>23</v>
      </c>
      <c r="F383" s="3" t="str">
        <f>VLOOKUP(E383,SCELTACONTRAENTE!$A$1:$B$18,2,FALSE)</f>
        <v>23-AFFIDAMENTO IN ECONOMIA - AFFIDAMENTO DIRETTO</v>
      </c>
      <c r="G383" s="43">
        <v>480</v>
      </c>
      <c r="H383" s="45">
        <v>0.2564236111111111</v>
      </c>
      <c r="I383" s="45">
        <v>0.2564236111111111</v>
      </c>
      <c r="J383" s="46">
        <v>480</v>
      </c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7"/>
      <c r="AL383" s="7"/>
      <c r="AM383" s="7"/>
      <c r="AN383" s="7"/>
      <c r="AO383" s="7"/>
      <c r="AP383" s="7"/>
      <c r="AQ383" s="7"/>
      <c r="AR383" s="7"/>
      <c r="AS383" s="7"/>
      <c r="AT383" s="7"/>
      <c r="AU383" s="7"/>
      <c r="AV383" s="7"/>
      <c r="AW383" s="7"/>
      <c r="AX383" s="7"/>
      <c r="AY383" s="7"/>
      <c r="AZ383" s="7"/>
      <c r="BA383" s="7"/>
      <c r="BB383" s="7"/>
      <c r="BC383" s="7"/>
      <c r="BD383" s="7"/>
      <c r="BE383" s="7"/>
      <c r="BF383" s="7"/>
      <c r="BG383" s="7"/>
      <c r="BH383" s="7"/>
      <c r="BI383" s="7"/>
      <c r="BJ383" s="7"/>
      <c r="BK383" s="7"/>
      <c r="BL383" s="7"/>
      <c r="BM383" s="7"/>
      <c r="BN383" s="7"/>
      <c r="BO383" s="7"/>
      <c r="BP383" s="7"/>
      <c r="BQ383" s="7"/>
      <c r="BR383" s="7"/>
      <c r="BS383" s="7"/>
      <c r="BT383" s="7"/>
      <c r="BU383" s="7"/>
      <c r="BV383" s="7"/>
      <c r="BW383" s="7"/>
      <c r="BX383" s="7"/>
      <c r="BY383" s="7"/>
      <c r="BZ383" s="7"/>
      <c r="CA383" s="7"/>
      <c r="CB383" s="7"/>
      <c r="CC383" s="7"/>
      <c r="CD383" s="7"/>
      <c r="CE383" s="7"/>
      <c r="CF383" s="7"/>
      <c r="CG383" s="7"/>
      <c r="CH383" s="7"/>
      <c r="CI383" s="7"/>
      <c r="CJ383" s="7"/>
      <c r="CK383" s="7"/>
      <c r="CL383" s="7"/>
      <c r="CM383" s="7"/>
      <c r="CN383" s="7"/>
      <c r="CO383" s="7"/>
      <c r="CP383" s="7"/>
      <c r="CQ383" s="7"/>
      <c r="CR383" s="7"/>
      <c r="CS383" s="7"/>
      <c r="CT383" s="7"/>
      <c r="CU383" s="7"/>
      <c r="CV383" s="7"/>
      <c r="CW383" s="7"/>
      <c r="CX383" s="7"/>
      <c r="CY383" s="7"/>
      <c r="CZ383" s="7"/>
      <c r="DA383" s="7"/>
      <c r="DB383" s="7"/>
      <c r="DC383" s="7"/>
      <c r="DD383" s="7"/>
      <c r="DE383" s="7"/>
      <c r="DF383" s="7"/>
      <c r="DG383" s="7"/>
      <c r="DH383" s="7"/>
      <c r="DI383" s="7"/>
      <c r="DJ383" s="7"/>
      <c r="DK383" s="7"/>
      <c r="DL383" s="7"/>
      <c r="DM383" s="7"/>
      <c r="DN383" s="7"/>
      <c r="DO383" s="7"/>
      <c r="DP383" s="7"/>
      <c r="DQ383" s="7"/>
      <c r="DR383" s="7"/>
      <c r="DS383" s="7"/>
      <c r="DT383" s="7"/>
      <c r="DU383" s="7"/>
      <c r="DV383" s="7"/>
      <c r="DW383" s="7"/>
      <c r="DX383" s="7"/>
      <c r="DY383" s="7"/>
      <c r="DZ383" s="7"/>
      <c r="EA383" s="7"/>
      <c r="EB383" s="7"/>
      <c r="EC383" s="7"/>
      <c r="ED383" s="7"/>
      <c r="EE383" s="7"/>
      <c r="EF383" s="7"/>
      <c r="EG383" s="7"/>
      <c r="EH383" s="7"/>
      <c r="EI383" s="7"/>
      <c r="EJ383" s="7"/>
      <c r="EK383" s="7"/>
      <c r="EL383" s="7"/>
      <c r="EM383" s="7"/>
      <c r="EN383" s="7"/>
      <c r="EO383" s="7"/>
      <c r="EP383" s="7"/>
      <c r="EQ383" s="7"/>
      <c r="ER383" s="7"/>
      <c r="ES383" s="7"/>
      <c r="ET383" s="7"/>
      <c r="EU383" s="7"/>
      <c r="EV383" s="7"/>
      <c r="EW383" s="7"/>
      <c r="EX383" s="7"/>
      <c r="EY383" s="7"/>
      <c r="EZ383" s="7"/>
      <c r="FA383" s="7"/>
      <c r="FB383" s="7"/>
      <c r="FC383" s="7"/>
      <c r="FD383" s="7"/>
      <c r="FE383" s="7"/>
      <c r="FF383" s="7"/>
      <c r="FG383" s="7"/>
      <c r="FH383" s="7"/>
      <c r="FI383" s="7"/>
      <c r="FJ383" s="7"/>
      <c r="FK383" s="7"/>
      <c r="FL383" s="7"/>
      <c r="FM383" s="7"/>
      <c r="FN383" s="7"/>
      <c r="FO383" s="7"/>
      <c r="FP383" s="7"/>
      <c r="FQ383" s="7"/>
      <c r="FR383" s="7"/>
      <c r="FS383" s="7"/>
      <c r="FT383" s="7"/>
      <c r="FU383" s="7"/>
      <c r="FV383" s="7"/>
      <c r="FW383" s="7"/>
      <c r="FX383" s="7"/>
      <c r="FY383" s="7"/>
      <c r="FZ383" s="7"/>
      <c r="GA383" s="7"/>
      <c r="GB383" s="7"/>
      <c r="GC383" s="7"/>
      <c r="GD383" s="7"/>
      <c r="GE383" s="7"/>
      <c r="GF383" s="7"/>
      <c r="GG383" s="7"/>
      <c r="GH383" s="7"/>
      <c r="GI383" s="7"/>
      <c r="GJ383" s="7"/>
      <c r="GK383" s="7"/>
      <c r="GL383" s="7"/>
      <c r="GM383" s="7"/>
      <c r="GN383" s="7"/>
      <c r="GO383" s="7"/>
      <c r="GP383" s="7"/>
      <c r="GQ383" s="7"/>
      <c r="GR383" s="7"/>
      <c r="GS383" s="7"/>
      <c r="GT383" s="7"/>
      <c r="GU383" s="7"/>
      <c r="GV383" s="7"/>
      <c r="GW383" s="7"/>
      <c r="GX383" s="7"/>
      <c r="GY383" s="7"/>
      <c r="GZ383" s="7"/>
      <c r="HA383" s="7"/>
      <c r="HB383" s="7"/>
      <c r="HC383" s="7"/>
      <c r="HD383" s="7"/>
      <c r="HE383" s="7"/>
      <c r="HF383" s="7"/>
      <c r="HG383" s="7"/>
      <c r="HH383" s="7"/>
      <c r="HI383" s="7"/>
      <c r="HJ383" s="7"/>
      <c r="HK383" s="7"/>
      <c r="HL383" s="7"/>
      <c r="HM383" s="7"/>
      <c r="HN383" s="7"/>
      <c r="HO383" s="7"/>
      <c r="HP383" s="7"/>
      <c r="HQ383" s="7"/>
      <c r="HR383" s="7"/>
      <c r="HS383" s="7"/>
      <c r="HT383" s="7"/>
      <c r="HU383" s="7"/>
      <c r="HV383" s="7"/>
      <c r="HW383" s="7"/>
      <c r="HX383" s="7"/>
      <c r="HY383" s="7"/>
      <c r="HZ383" s="7"/>
      <c r="IA383" s="7"/>
      <c r="IB383" s="7"/>
      <c r="IC383" s="7"/>
      <c r="ID383" s="7"/>
      <c r="IE383" s="7"/>
      <c r="IF383" s="7"/>
      <c r="IG383" s="7"/>
      <c r="IH383" s="7"/>
      <c r="II383" s="7"/>
      <c r="IJ383" s="7"/>
      <c r="IK383" s="7"/>
      <c r="IL383" s="7"/>
      <c r="IM383" s="7"/>
      <c r="IN383" s="7"/>
      <c r="IO383" s="7"/>
      <c r="IP383" s="7"/>
      <c r="IQ383" s="21"/>
      <c r="IR383" s="21"/>
      <c r="IS383" s="21"/>
      <c r="IT383" s="21"/>
      <c r="IU383" s="21"/>
      <c r="IV383" s="21"/>
    </row>
    <row r="384" spans="1:256" s="36" customFormat="1" ht="24">
      <c r="A384" s="20" t="s">
        <v>304</v>
      </c>
      <c r="B384" s="49" t="s">
        <v>257</v>
      </c>
      <c r="C384" s="31" t="s">
        <v>258</v>
      </c>
      <c r="D384" s="20" t="s">
        <v>305</v>
      </c>
      <c r="E384" s="2">
        <v>23</v>
      </c>
      <c r="F384" s="3" t="str">
        <f>VLOOKUP(E384,SCELTACONTRAENTE!$A$1:$B$18,2,FALSE)</f>
        <v>23-AFFIDAMENTO IN ECONOMIA - AFFIDAMENTO DIRETTO</v>
      </c>
      <c r="G384" s="43">
        <v>1795.08</v>
      </c>
      <c r="H384" s="44">
        <v>0.46475694444444443</v>
      </c>
      <c r="I384" s="45">
        <v>1.300173611111111</v>
      </c>
      <c r="J384" s="46">
        <v>0</v>
      </c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7"/>
      <c r="AL384" s="7"/>
      <c r="AM384" s="7"/>
      <c r="AN384" s="7"/>
      <c r="AO384" s="7"/>
      <c r="AP384" s="7"/>
      <c r="AQ384" s="7"/>
      <c r="AR384" s="7"/>
      <c r="AS384" s="7"/>
      <c r="AT384" s="7"/>
      <c r="AU384" s="7"/>
      <c r="AV384" s="7"/>
      <c r="AW384" s="7"/>
      <c r="AX384" s="7"/>
      <c r="AY384" s="7"/>
      <c r="AZ384" s="7"/>
      <c r="BA384" s="7"/>
      <c r="BB384" s="7"/>
      <c r="BC384" s="7"/>
      <c r="BD384" s="7"/>
      <c r="BE384" s="7"/>
      <c r="BF384" s="7"/>
      <c r="BG384" s="7"/>
      <c r="BH384" s="7"/>
      <c r="BI384" s="7"/>
      <c r="BJ384" s="7"/>
      <c r="BK384" s="7"/>
      <c r="BL384" s="7"/>
      <c r="BM384" s="7"/>
      <c r="BN384" s="7"/>
      <c r="BO384" s="7"/>
      <c r="BP384" s="7"/>
      <c r="BQ384" s="7"/>
      <c r="BR384" s="7"/>
      <c r="BS384" s="7"/>
      <c r="BT384" s="7"/>
      <c r="BU384" s="7"/>
      <c r="BV384" s="7"/>
      <c r="BW384" s="7"/>
      <c r="BX384" s="7"/>
      <c r="BY384" s="7"/>
      <c r="BZ384" s="7"/>
      <c r="CA384" s="7"/>
      <c r="CB384" s="7"/>
      <c r="CC384" s="7"/>
      <c r="CD384" s="7"/>
      <c r="CE384" s="7"/>
      <c r="CF384" s="7"/>
      <c r="CG384" s="7"/>
      <c r="CH384" s="7"/>
      <c r="CI384" s="7"/>
      <c r="CJ384" s="7"/>
      <c r="CK384" s="7"/>
      <c r="CL384" s="7"/>
      <c r="CM384" s="7"/>
      <c r="CN384" s="7"/>
      <c r="CO384" s="7"/>
      <c r="CP384" s="7"/>
      <c r="CQ384" s="7"/>
      <c r="CR384" s="7"/>
      <c r="CS384" s="7"/>
      <c r="CT384" s="7"/>
      <c r="CU384" s="7"/>
      <c r="CV384" s="7"/>
      <c r="CW384" s="7"/>
      <c r="CX384" s="7"/>
      <c r="CY384" s="7"/>
      <c r="CZ384" s="7"/>
      <c r="DA384" s="7"/>
      <c r="DB384" s="7"/>
      <c r="DC384" s="7"/>
      <c r="DD384" s="7"/>
      <c r="DE384" s="7"/>
      <c r="DF384" s="7"/>
      <c r="DG384" s="7"/>
      <c r="DH384" s="7"/>
      <c r="DI384" s="7"/>
      <c r="DJ384" s="7"/>
      <c r="DK384" s="7"/>
      <c r="DL384" s="7"/>
      <c r="DM384" s="7"/>
      <c r="DN384" s="7"/>
      <c r="DO384" s="7"/>
      <c r="DP384" s="7"/>
      <c r="DQ384" s="7"/>
      <c r="DR384" s="7"/>
      <c r="DS384" s="7"/>
      <c r="DT384" s="7"/>
      <c r="DU384" s="7"/>
      <c r="DV384" s="7"/>
      <c r="DW384" s="7"/>
      <c r="DX384" s="7"/>
      <c r="DY384" s="7"/>
      <c r="DZ384" s="7"/>
      <c r="EA384" s="7"/>
      <c r="EB384" s="7"/>
      <c r="EC384" s="7"/>
      <c r="ED384" s="7"/>
      <c r="EE384" s="7"/>
      <c r="EF384" s="7"/>
      <c r="EG384" s="7"/>
      <c r="EH384" s="7"/>
      <c r="EI384" s="7"/>
      <c r="EJ384" s="7"/>
      <c r="EK384" s="7"/>
      <c r="EL384" s="7"/>
      <c r="EM384" s="7"/>
      <c r="EN384" s="7"/>
      <c r="EO384" s="7"/>
      <c r="EP384" s="7"/>
      <c r="EQ384" s="7"/>
      <c r="ER384" s="7"/>
      <c r="ES384" s="7"/>
      <c r="ET384" s="7"/>
      <c r="EU384" s="7"/>
      <c r="EV384" s="7"/>
      <c r="EW384" s="7"/>
      <c r="EX384" s="7"/>
      <c r="EY384" s="7"/>
      <c r="EZ384" s="7"/>
      <c r="FA384" s="7"/>
      <c r="FB384" s="7"/>
      <c r="FC384" s="7"/>
      <c r="FD384" s="7"/>
      <c r="FE384" s="7"/>
      <c r="FF384" s="7"/>
      <c r="FG384" s="7"/>
      <c r="FH384" s="7"/>
      <c r="FI384" s="7"/>
      <c r="FJ384" s="7"/>
      <c r="FK384" s="7"/>
      <c r="FL384" s="7"/>
      <c r="FM384" s="7"/>
      <c r="FN384" s="7"/>
      <c r="FO384" s="7"/>
      <c r="FP384" s="7"/>
      <c r="FQ384" s="7"/>
      <c r="FR384" s="7"/>
      <c r="FS384" s="7"/>
      <c r="FT384" s="7"/>
      <c r="FU384" s="7"/>
      <c r="FV384" s="7"/>
      <c r="FW384" s="7"/>
      <c r="FX384" s="7"/>
      <c r="FY384" s="7"/>
      <c r="FZ384" s="7"/>
      <c r="GA384" s="7"/>
      <c r="GB384" s="7"/>
      <c r="GC384" s="7"/>
      <c r="GD384" s="7"/>
      <c r="GE384" s="7"/>
      <c r="GF384" s="7"/>
      <c r="GG384" s="7"/>
      <c r="GH384" s="7"/>
      <c r="GI384" s="7"/>
      <c r="GJ384" s="7"/>
      <c r="GK384" s="7"/>
      <c r="GL384" s="7"/>
      <c r="GM384" s="7"/>
      <c r="GN384" s="7"/>
      <c r="GO384" s="7"/>
      <c r="GP384" s="7"/>
      <c r="GQ384" s="7"/>
      <c r="GR384" s="7"/>
      <c r="GS384" s="7"/>
      <c r="GT384" s="7"/>
      <c r="GU384" s="7"/>
      <c r="GV384" s="7"/>
      <c r="GW384" s="7"/>
      <c r="GX384" s="7"/>
      <c r="GY384" s="7"/>
      <c r="GZ384" s="7"/>
      <c r="HA384" s="7"/>
      <c r="HB384" s="7"/>
      <c r="HC384" s="7"/>
      <c r="HD384" s="7"/>
      <c r="HE384" s="7"/>
      <c r="HF384" s="7"/>
      <c r="HG384" s="7"/>
      <c r="HH384" s="7"/>
      <c r="HI384" s="7"/>
      <c r="HJ384" s="7"/>
      <c r="HK384" s="7"/>
      <c r="HL384" s="7"/>
      <c r="HM384" s="7"/>
      <c r="HN384" s="7"/>
      <c r="HO384" s="7"/>
      <c r="HP384" s="7"/>
      <c r="HQ384" s="7"/>
      <c r="HR384" s="7"/>
      <c r="HS384" s="7"/>
      <c r="HT384" s="7"/>
      <c r="HU384" s="7"/>
      <c r="HV384" s="7"/>
      <c r="HW384" s="7"/>
      <c r="HX384" s="7"/>
      <c r="HY384" s="7"/>
      <c r="HZ384" s="7"/>
      <c r="IA384" s="7"/>
      <c r="IB384" s="7"/>
      <c r="IC384" s="7"/>
      <c r="ID384" s="7"/>
      <c r="IE384" s="7"/>
      <c r="IF384" s="7"/>
      <c r="IG384" s="7"/>
      <c r="IH384" s="7"/>
      <c r="II384" s="7"/>
      <c r="IJ384" s="7"/>
      <c r="IK384" s="7"/>
      <c r="IL384" s="7"/>
      <c r="IM384" s="7"/>
      <c r="IN384" s="7"/>
      <c r="IO384" s="7"/>
      <c r="IP384" s="7"/>
      <c r="IQ384" s="21"/>
      <c r="IR384" s="21"/>
      <c r="IS384" s="21"/>
      <c r="IT384" s="21"/>
      <c r="IU384" s="21"/>
      <c r="IV384" s="21"/>
    </row>
    <row r="385" spans="1:256" s="36" customFormat="1" ht="24">
      <c r="A385" s="20" t="s">
        <v>306</v>
      </c>
      <c r="B385" s="49" t="s">
        <v>257</v>
      </c>
      <c r="C385" s="31" t="s">
        <v>258</v>
      </c>
      <c r="D385" s="20" t="s">
        <v>307</v>
      </c>
      <c r="E385" s="2">
        <v>23</v>
      </c>
      <c r="F385" s="3" t="str">
        <f>VLOOKUP(E385,SCELTACONTRAENTE!$A$1:$B$18,2,FALSE)</f>
        <v>23-AFFIDAMENTO IN ECONOMIA - AFFIDAMENTO DIRETTO</v>
      </c>
      <c r="G385" s="43">
        <v>5737.7</v>
      </c>
      <c r="H385" s="44">
        <v>0.6314236111111111</v>
      </c>
      <c r="I385" s="45">
        <v>1.300173611111111</v>
      </c>
      <c r="J385" s="46">
        <v>1468.04</v>
      </c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7"/>
      <c r="AL385" s="7"/>
      <c r="AM385" s="7"/>
      <c r="AN385" s="7"/>
      <c r="AO385" s="7"/>
      <c r="AP385" s="7"/>
      <c r="AQ385" s="7"/>
      <c r="AR385" s="7"/>
      <c r="AS385" s="7"/>
      <c r="AT385" s="7"/>
      <c r="AU385" s="7"/>
      <c r="AV385" s="7"/>
      <c r="AW385" s="7"/>
      <c r="AX385" s="7"/>
      <c r="AY385" s="7"/>
      <c r="AZ385" s="7"/>
      <c r="BA385" s="7"/>
      <c r="BB385" s="7"/>
      <c r="BC385" s="7"/>
      <c r="BD385" s="7"/>
      <c r="BE385" s="7"/>
      <c r="BF385" s="7"/>
      <c r="BG385" s="7"/>
      <c r="BH385" s="7"/>
      <c r="BI385" s="7"/>
      <c r="BJ385" s="7"/>
      <c r="BK385" s="7"/>
      <c r="BL385" s="7"/>
      <c r="BM385" s="7"/>
      <c r="BN385" s="7"/>
      <c r="BO385" s="7"/>
      <c r="BP385" s="7"/>
      <c r="BQ385" s="7"/>
      <c r="BR385" s="7"/>
      <c r="BS385" s="7"/>
      <c r="BT385" s="7"/>
      <c r="BU385" s="7"/>
      <c r="BV385" s="7"/>
      <c r="BW385" s="7"/>
      <c r="BX385" s="7"/>
      <c r="BY385" s="7"/>
      <c r="BZ385" s="7"/>
      <c r="CA385" s="7"/>
      <c r="CB385" s="7"/>
      <c r="CC385" s="7"/>
      <c r="CD385" s="7"/>
      <c r="CE385" s="7"/>
      <c r="CF385" s="7"/>
      <c r="CG385" s="7"/>
      <c r="CH385" s="7"/>
      <c r="CI385" s="7"/>
      <c r="CJ385" s="7"/>
      <c r="CK385" s="7"/>
      <c r="CL385" s="7"/>
      <c r="CM385" s="7"/>
      <c r="CN385" s="7"/>
      <c r="CO385" s="7"/>
      <c r="CP385" s="7"/>
      <c r="CQ385" s="7"/>
      <c r="CR385" s="7"/>
      <c r="CS385" s="7"/>
      <c r="CT385" s="7"/>
      <c r="CU385" s="7"/>
      <c r="CV385" s="7"/>
      <c r="CW385" s="7"/>
      <c r="CX385" s="7"/>
      <c r="CY385" s="7"/>
      <c r="CZ385" s="7"/>
      <c r="DA385" s="7"/>
      <c r="DB385" s="7"/>
      <c r="DC385" s="7"/>
      <c r="DD385" s="7"/>
      <c r="DE385" s="7"/>
      <c r="DF385" s="7"/>
      <c r="DG385" s="7"/>
      <c r="DH385" s="7"/>
      <c r="DI385" s="7"/>
      <c r="DJ385" s="7"/>
      <c r="DK385" s="7"/>
      <c r="DL385" s="7"/>
      <c r="DM385" s="7"/>
      <c r="DN385" s="7"/>
      <c r="DO385" s="7"/>
      <c r="DP385" s="7"/>
      <c r="DQ385" s="7"/>
      <c r="DR385" s="7"/>
      <c r="DS385" s="7"/>
      <c r="DT385" s="7"/>
      <c r="DU385" s="7"/>
      <c r="DV385" s="7"/>
      <c r="DW385" s="7"/>
      <c r="DX385" s="7"/>
      <c r="DY385" s="7"/>
      <c r="DZ385" s="7"/>
      <c r="EA385" s="7"/>
      <c r="EB385" s="7"/>
      <c r="EC385" s="7"/>
      <c r="ED385" s="7"/>
      <c r="EE385" s="7"/>
      <c r="EF385" s="7"/>
      <c r="EG385" s="7"/>
      <c r="EH385" s="7"/>
      <c r="EI385" s="7"/>
      <c r="EJ385" s="7"/>
      <c r="EK385" s="7"/>
      <c r="EL385" s="7"/>
      <c r="EM385" s="7"/>
      <c r="EN385" s="7"/>
      <c r="EO385" s="7"/>
      <c r="EP385" s="7"/>
      <c r="EQ385" s="7"/>
      <c r="ER385" s="7"/>
      <c r="ES385" s="7"/>
      <c r="ET385" s="7"/>
      <c r="EU385" s="7"/>
      <c r="EV385" s="7"/>
      <c r="EW385" s="7"/>
      <c r="EX385" s="7"/>
      <c r="EY385" s="7"/>
      <c r="EZ385" s="7"/>
      <c r="FA385" s="7"/>
      <c r="FB385" s="7"/>
      <c r="FC385" s="7"/>
      <c r="FD385" s="7"/>
      <c r="FE385" s="7"/>
      <c r="FF385" s="7"/>
      <c r="FG385" s="7"/>
      <c r="FH385" s="7"/>
      <c r="FI385" s="7"/>
      <c r="FJ385" s="7"/>
      <c r="FK385" s="7"/>
      <c r="FL385" s="7"/>
      <c r="FM385" s="7"/>
      <c r="FN385" s="7"/>
      <c r="FO385" s="7"/>
      <c r="FP385" s="7"/>
      <c r="FQ385" s="7"/>
      <c r="FR385" s="7"/>
      <c r="FS385" s="7"/>
      <c r="FT385" s="7"/>
      <c r="FU385" s="7"/>
      <c r="FV385" s="7"/>
      <c r="FW385" s="7"/>
      <c r="FX385" s="7"/>
      <c r="FY385" s="7"/>
      <c r="FZ385" s="7"/>
      <c r="GA385" s="7"/>
      <c r="GB385" s="7"/>
      <c r="GC385" s="7"/>
      <c r="GD385" s="7"/>
      <c r="GE385" s="7"/>
      <c r="GF385" s="7"/>
      <c r="GG385" s="7"/>
      <c r="GH385" s="7"/>
      <c r="GI385" s="7"/>
      <c r="GJ385" s="7"/>
      <c r="GK385" s="7"/>
      <c r="GL385" s="7"/>
      <c r="GM385" s="7"/>
      <c r="GN385" s="7"/>
      <c r="GO385" s="7"/>
      <c r="GP385" s="7"/>
      <c r="GQ385" s="7"/>
      <c r="GR385" s="7"/>
      <c r="GS385" s="7"/>
      <c r="GT385" s="7"/>
      <c r="GU385" s="7"/>
      <c r="GV385" s="7"/>
      <c r="GW385" s="7"/>
      <c r="GX385" s="7"/>
      <c r="GY385" s="7"/>
      <c r="GZ385" s="7"/>
      <c r="HA385" s="7"/>
      <c r="HB385" s="7"/>
      <c r="HC385" s="7"/>
      <c r="HD385" s="7"/>
      <c r="HE385" s="7"/>
      <c r="HF385" s="7"/>
      <c r="HG385" s="7"/>
      <c r="HH385" s="7"/>
      <c r="HI385" s="7"/>
      <c r="HJ385" s="7"/>
      <c r="HK385" s="7"/>
      <c r="HL385" s="7"/>
      <c r="HM385" s="7"/>
      <c r="HN385" s="7"/>
      <c r="HO385" s="7"/>
      <c r="HP385" s="7"/>
      <c r="HQ385" s="7"/>
      <c r="HR385" s="7"/>
      <c r="HS385" s="7"/>
      <c r="HT385" s="7"/>
      <c r="HU385" s="7"/>
      <c r="HV385" s="7"/>
      <c r="HW385" s="7"/>
      <c r="HX385" s="7"/>
      <c r="HY385" s="7"/>
      <c r="HZ385" s="7"/>
      <c r="IA385" s="7"/>
      <c r="IB385" s="7"/>
      <c r="IC385" s="7"/>
      <c r="ID385" s="7"/>
      <c r="IE385" s="7"/>
      <c r="IF385" s="7"/>
      <c r="IG385" s="7"/>
      <c r="IH385" s="7"/>
      <c r="II385" s="7"/>
      <c r="IJ385" s="7"/>
      <c r="IK385" s="7"/>
      <c r="IL385" s="7"/>
      <c r="IM385" s="7"/>
      <c r="IN385" s="7"/>
      <c r="IO385" s="7"/>
      <c r="IP385" s="7"/>
      <c r="IQ385" s="21"/>
      <c r="IR385" s="21"/>
      <c r="IS385" s="21"/>
      <c r="IT385" s="21"/>
      <c r="IU385" s="21"/>
      <c r="IV385" s="21"/>
    </row>
    <row r="386" spans="1:256" s="36" customFormat="1" ht="24">
      <c r="A386" s="20" t="s">
        <v>308</v>
      </c>
      <c r="B386" s="49" t="s">
        <v>257</v>
      </c>
      <c r="C386" s="31" t="s">
        <v>258</v>
      </c>
      <c r="D386" s="20" t="s">
        <v>309</v>
      </c>
      <c r="E386" s="2">
        <v>23</v>
      </c>
      <c r="F386" s="3" t="str">
        <f>VLOOKUP(E386,SCELTACONTRAENTE!$A$1:$B$18,2,FALSE)</f>
        <v>23-AFFIDAMENTO IN ECONOMIA - AFFIDAMENTO DIRETTO</v>
      </c>
      <c r="G386" s="43">
        <v>5491.8</v>
      </c>
      <c r="H386" s="45">
        <v>1.2564236111111111</v>
      </c>
      <c r="I386" s="45">
        <v>1.2987847222222222</v>
      </c>
      <c r="J386" s="46">
        <v>2392.49</v>
      </c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7"/>
      <c r="AL386" s="7"/>
      <c r="AM386" s="7"/>
      <c r="AN386" s="7"/>
      <c r="AO386" s="7"/>
      <c r="AP386" s="7"/>
      <c r="AQ386" s="7"/>
      <c r="AR386" s="7"/>
      <c r="AS386" s="7"/>
      <c r="AT386" s="7"/>
      <c r="AU386" s="7"/>
      <c r="AV386" s="7"/>
      <c r="AW386" s="7"/>
      <c r="AX386" s="7"/>
      <c r="AY386" s="7"/>
      <c r="AZ386" s="7"/>
      <c r="BA386" s="7"/>
      <c r="BB386" s="7"/>
      <c r="BC386" s="7"/>
      <c r="BD386" s="7"/>
      <c r="BE386" s="7"/>
      <c r="BF386" s="7"/>
      <c r="BG386" s="7"/>
      <c r="BH386" s="7"/>
      <c r="BI386" s="7"/>
      <c r="BJ386" s="7"/>
      <c r="BK386" s="7"/>
      <c r="BL386" s="7"/>
      <c r="BM386" s="7"/>
      <c r="BN386" s="7"/>
      <c r="BO386" s="7"/>
      <c r="BP386" s="7"/>
      <c r="BQ386" s="7"/>
      <c r="BR386" s="7"/>
      <c r="BS386" s="7"/>
      <c r="BT386" s="7"/>
      <c r="BU386" s="7"/>
      <c r="BV386" s="7"/>
      <c r="BW386" s="7"/>
      <c r="BX386" s="7"/>
      <c r="BY386" s="7"/>
      <c r="BZ386" s="7"/>
      <c r="CA386" s="7"/>
      <c r="CB386" s="7"/>
      <c r="CC386" s="7"/>
      <c r="CD386" s="7"/>
      <c r="CE386" s="7"/>
      <c r="CF386" s="7"/>
      <c r="CG386" s="7"/>
      <c r="CH386" s="7"/>
      <c r="CI386" s="7"/>
      <c r="CJ386" s="7"/>
      <c r="CK386" s="7"/>
      <c r="CL386" s="7"/>
      <c r="CM386" s="7"/>
      <c r="CN386" s="7"/>
      <c r="CO386" s="7"/>
      <c r="CP386" s="7"/>
      <c r="CQ386" s="7"/>
      <c r="CR386" s="7"/>
      <c r="CS386" s="7"/>
      <c r="CT386" s="7"/>
      <c r="CU386" s="7"/>
      <c r="CV386" s="7"/>
      <c r="CW386" s="7"/>
      <c r="CX386" s="7"/>
      <c r="CY386" s="7"/>
      <c r="CZ386" s="7"/>
      <c r="DA386" s="7"/>
      <c r="DB386" s="7"/>
      <c r="DC386" s="7"/>
      <c r="DD386" s="7"/>
      <c r="DE386" s="7"/>
      <c r="DF386" s="7"/>
      <c r="DG386" s="7"/>
      <c r="DH386" s="7"/>
      <c r="DI386" s="7"/>
      <c r="DJ386" s="7"/>
      <c r="DK386" s="7"/>
      <c r="DL386" s="7"/>
      <c r="DM386" s="7"/>
      <c r="DN386" s="7"/>
      <c r="DO386" s="7"/>
      <c r="DP386" s="7"/>
      <c r="DQ386" s="7"/>
      <c r="DR386" s="7"/>
      <c r="DS386" s="7"/>
      <c r="DT386" s="7"/>
      <c r="DU386" s="7"/>
      <c r="DV386" s="7"/>
      <c r="DW386" s="7"/>
      <c r="DX386" s="7"/>
      <c r="DY386" s="7"/>
      <c r="DZ386" s="7"/>
      <c r="EA386" s="7"/>
      <c r="EB386" s="7"/>
      <c r="EC386" s="7"/>
      <c r="ED386" s="7"/>
      <c r="EE386" s="7"/>
      <c r="EF386" s="7"/>
      <c r="EG386" s="7"/>
      <c r="EH386" s="7"/>
      <c r="EI386" s="7"/>
      <c r="EJ386" s="7"/>
      <c r="EK386" s="7"/>
      <c r="EL386" s="7"/>
      <c r="EM386" s="7"/>
      <c r="EN386" s="7"/>
      <c r="EO386" s="7"/>
      <c r="EP386" s="7"/>
      <c r="EQ386" s="7"/>
      <c r="ER386" s="7"/>
      <c r="ES386" s="7"/>
      <c r="ET386" s="7"/>
      <c r="EU386" s="7"/>
      <c r="EV386" s="7"/>
      <c r="EW386" s="7"/>
      <c r="EX386" s="7"/>
      <c r="EY386" s="7"/>
      <c r="EZ386" s="7"/>
      <c r="FA386" s="7"/>
      <c r="FB386" s="7"/>
      <c r="FC386" s="7"/>
      <c r="FD386" s="7"/>
      <c r="FE386" s="7"/>
      <c r="FF386" s="7"/>
      <c r="FG386" s="7"/>
      <c r="FH386" s="7"/>
      <c r="FI386" s="7"/>
      <c r="FJ386" s="7"/>
      <c r="FK386" s="7"/>
      <c r="FL386" s="7"/>
      <c r="FM386" s="7"/>
      <c r="FN386" s="7"/>
      <c r="FO386" s="7"/>
      <c r="FP386" s="7"/>
      <c r="FQ386" s="7"/>
      <c r="FR386" s="7"/>
      <c r="FS386" s="7"/>
      <c r="FT386" s="7"/>
      <c r="FU386" s="7"/>
      <c r="FV386" s="7"/>
      <c r="FW386" s="7"/>
      <c r="FX386" s="7"/>
      <c r="FY386" s="7"/>
      <c r="FZ386" s="7"/>
      <c r="GA386" s="7"/>
      <c r="GB386" s="7"/>
      <c r="GC386" s="7"/>
      <c r="GD386" s="7"/>
      <c r="GE386" s="7"/>
      <c r="GF386" s="7"/>
      <c r="GG386" s="7"/>
      <c r="GH386" s="7"/>
      <c r="GI386" s="7"/>
      <c r="GJ386" s="7"/>
      <c r="GK386" s="7"/>
      <c r="GL386" s="7"/>
      <c r="GM386" s="7"/>
      <c r="GN386" s="7"/>
      <c r="GO386" s="7"/>
      <c r="GP386" s="7"/>
      <c r="GQ386" s="7"/>
      <c r="GR386" s="7"/>
      <c r="GS386" s="7"/>
      <c r="GT386" s="7"/>
      <c r="GU386" s="7"/>
      <c r="GV386" s="7"/>
      <c r="GW386" s="7"/>
      <c r="GX386" s="7"/>
      <c r="GY386" s="7"/>
      <c r="GZ386" s="7"/>
      <c r="HA386" s="7"/>
      <c r="HB386" s="7"/>
      <c r="HC386" s="7"/>
      <c r="HD386" s="7"/>
      <c r="HE386" s="7"/>
      <c r="HF386" s="7"/>
      <c r="HG386" s="7"/>
      <c r="HH386" s="7"/>
      <c r="HI386" s="7"/>
      <c r="HJ386" s="7"/>
      <c r="HK386" s="7"/>
      <c r="HL386" s="7"/>
      <c r="HM386" s="7"/>
      <c r="HN386" s="7"/>
      <c r="HO386" s="7"/>
      <c r="HP386" s="7"/>
      <c r="HQ386" s="7"/>
      <c r="HR386" s="7"/>
      <c r="HS386" s="7"/>
      <c r="HT386" s="7"/>
      <c r="HU386" s="7"/>
      <c r="HV386" s="7"/>
      <c r="HW386" s="7"/>
      <c r="HX386" s="7"/>
      <c r="HY386" s="7"/>
      <c r="HZ386" s="7"/>
      <c r="IA386" s="7"/>
      <c r="IB386" s="7"/>
      <c r="IC386" s="7"/>
      <c r="ID386" s="7"/>
      <c r="IE386" s="7"/>
      <c r="IF386" s="7"/>
      <c r="IG386" s="7"/>
      <c r="IH386" s="7"/>
      <c r="II386" s="7"/>
      <c r="IJ386" s="7"/>
      <c r="IK386" s="7"/>
      <c r="IL386" s="7"/>
      <c r="IM386" s="7"/>
      <c r="IN386" s="7"/>
      <c r="IO386" s="7"/>
      <c r="IP386" s="7"/>
      <c r="IQ386" s="21"/>
      <c r="IR386" s="21"/>
      <c r="IS386" s="21"/>
      <c r="IT386" s="21"/>
      <c r="IU386" s="21"/>
      <c r="IV386" s="21"/>
    </row>
    <row r="387" spans="1:256" s="36" customFormat="1" ht="24">
      <c r="A387" s="20" t="s">
        <v>310</v>
      </c>
      <c r="B387" s="49" t="s">
        <v>257</v>
      </c>
      <c r="C387" s="31" t="s">
        <v>258</v>
      </c>
      <c r="D387" s="20" t="s">
        <v>311</v>
      </c>
      <c r="E387" s="2">
        <v>23</v>
      </c>
      <c r="F387" s="3" t="str">
        <f>VLOOKUP(E387,SCELTACONTRAENTE!$A$1:$B$18,2,FALSE)</f>
        <v>23-AFFIDAMENTO IN ECONOMIA - AFFIDAMENTO DIRETTO</v>
      </c>
      <c r="G387" s="43">
        <v>1923.08</v>
      </c>
      <c r="H387" s="45">
        <v>1.0064236111111111</v>
      </c>
      <c r="I387" s="45">
        <v>1.2564236111111111</v>
      </c>
      <c r="J387" s="46">
        <v>1923.08</v>
      </c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7"/>
      <c r="AL387" s="7"/>
      <c r="AM387" s="7"/>
      <c r="AN387" s="7"/>
      <c r="AO387" s="7"/>
      <c r="AP387" s="7"/>
      <c r="AQ387" s="7"/>
      <c r="AR387" s="7"/>
      <c r="AS387" s="7"/>
      <c r="AT387" s="7"/>
      <c r="AU387" s="7"/>
      <c r="AV387" s="7"/>
      <c r="AW387" s="7"/>
      <c r="AX387" s="7"/>
      <c r="AY387" s="7"/>
      <c r="AZ387" s="7"/>
      <c r="BA387" s="7"/>
      <c r="BB387" s="7"/>
      <c r="BC387" s="7"/>
      <c r="BD387" s="7"/>
      <c r="BE387" s="7"/>
      <c r="BF387" s="7"/>
      <c r="BG387" s="7"/>
      <c r="BH387" s="7"/>
      <c r="BI387" s="7"/>
      <c r="BJ387" s="7"/>
      <c r="BK387" s="7"/>
      <c r="BL387" s="7"/>
      <c r="BM387" s="7"/>
      <c r="BN387" s="7"/>
      <c r="BO387" s="7"/>
      <c r="BP387" s="7"/>
      <c r="BQ387" s="7"/>
      <c r="BR387" s="7"/>
      <c r="BS387" s="7"/>
      <c r="BT387" s="7"/>
      <c r="BU387" s="7"/>
      <c r="BV387" s="7"/>
      <c r="BW387" s="7"/>
      <c r="BX387" s="7"/>
      <c r="BY387" s="7"/>
      <c r="BZ387" s="7"/>
      <c r="CA387" s="7"/>
      <c r="CB387" s="7"/>
      <c r="CC387" s="7"/>
      <c r="CD387" s="7"/>
      <c r="CE387" s="7"/>
      <c r="CF387" s="7"/>
      <c r="CG387" s="7"/>
      <c r="CH387" s="7"/>
      <c r="CI387" s="7"/>
      <c r="CJ387" s="7"/>
      <c r="CK387" s="7"/>
      <c r="CL387" s="7"/>
      <c r="CM387" s="7"/>
      <c r="CN387" s="7"/>
      <c r="CO387" s="7"/>
      <c r="CP387" s="7"/>
      <c r="CQ387" s="7"/>
      <c r="CR387" s="7"/>
      <c r="CS387" s="7"/>
      <c r="CT387" s="7"/>
      <c r="CU387" s="7"/>
      <c r="CV387" s="7"/>
      <c r="CW387" s="7"/>
      <c r="CX387" s="7"/>
      <c r="CY387" s="7"/>
      <c r="CZ387" s="7"/>
      <c r="DA387" s="7"/>
      <c r="DB387" s="7"/>
      <c r="DC387" s="7"/>
      <c r="DD387" s="7"/>
      <c r="DE387" s="7"/>
      <c r="DF387" s="7"/>
      <c r="DG387" s="7"/>
      <c r="DH387" s="7"/>
      <c r="DI387" s="7"/>
      <c r="DJ387" s="7"/>
      <c r="DK387" s="7"/>
      <c r="DL387" s="7"/>
      <c r="DM387" s="7"/>
      <c r="DN387" s="7"/>
      <c r="DO387" s="7"/>
      <c r="DP387" s="7"/>
      <c r="DQ387" s="7"/>
      <c r="DR387" s="7"/>
      <c r="DS387" s="7"/>
      <c r="DT387" s="7"/>
      <c r="DU387" s="7"/>
      <c r="DV387" s="7"/>
      <c r="DW387" s="7"/>
      <c r="DX387" s="7"/>
      <c r="DY387" s="7"/>
      <c r="DZ387" s="7"/>
      <c r="EA387" s="7"/>
      <c r="EB387" s="7"/>
      <c r="EC387" s="7"/>
      <c r="ED387" s="7"/>
      <c r="EE387" s="7"/>
      <c r="EF387" s="7"/>
      <c r="EG387" s="7"/>
      <c r="EH387" s="7"/>
      <c r="EI387" s="7"/>
      <c r="EJ387" s="7"/>
      <c r="EK387" s="7"/>
      <c r="EL387" s="7"/>
      <c r="EM387" s="7"/>
      <c r="EN387" s="7"/>
      <c r="EO387" s="7"/>
      <c r="EP387" s="7"/>
      <c r="EQ387" s="7"/>
      <c r="ER387" s="7"/>
      <c r="ES387" s="7"/>
      <c r="ET387" s="7"/>
      <c r="EU387" s="7"/>
      <c r="EV387" s="7"/>
      <c r="EW387" s="7"/>
      <c r="EX387" s="7"/>
      <c r="EY387" s="7"/>
      <c r="EZ387" s="7"/>
      <c r="FA387" s="7"/>
      <c r="FB387" s="7"/>
      <c r="FC387" s="7"/>
      <c r="FD387" s="7"/>
      <c r="FE387" s="7"/>
      <c r="FF387" s="7"/>
      <c r="FG387" s="7"/>
      <c r="FH387" s="7"/>
      <c r="FI387" s="7"/>
      <c r="FJ387" s="7"/>
      <c r="FK387" s="7"/>
      <c r="FL387" s="7"/>
      <c r="FM387" s="7"/>
      <c r="FN387" s="7"/>
      <c r="FO387" s="7"/>
      <c r="FP387" s="7"/>
      <c r="FQ387" s="7"/>
      <c r="FR387" s="7"/>
      <c r="FS387" s="7"/>
      <c r="FT387" s="7"/>
      <c r="FU387" s="7"/>
      <c r="FV387" s="7"/>
      <c r="FW387" s="7"/>
      <c r="FX387" s="7"/>
      <c r="FY387" s="7"/>
      <c r="FZ387" s="7"/>
      <c r="GA387" s="7"/>
      <c r="GB387" s="7"/>
      <c r="GC387" s="7"/>
      <c r="GD387" s="7"/>
      <c r="GE387" s="7"/>
      <c r="GF387" s="7"/>
      <c r="GG387" s="7"/>
      <c r="GH387" s="7"/>
      <c r="GI387" s="7"/>
      <c r="GJ387" s="7"/>
      <c r="GK387" s="7"/>
      <c r="GL387" s="7"/>
      <c r="GM387" s="7"/>
      <c r="GN387" s="7"/>
      <c r="GO387" s="7"/>
      <c r="GP387" s="7"/>
      <c r="GQ387" s="7"/>
      <c r="GR387" s="7"/>
      <c r="GS387" s="7"/>
      <c r="GT387" s="7"/>
      <c r="GU387" s="7"/>
      <c r="GV387" s="7"/>
      <c r="GW387" s="7"/>
      <c r="GX387" s="7"/>
      <c r="GY387" s="7"/>
      <c r="GZ387" s="7"/>
      <c r="HA387" s="7"/>
      <c r="HB387" s="7"/>
      <c r="HC387" s="7"/>
      <c r="HD387" s="7"/>
      <c r="HE387" s="7"/>
      <c r="HF387" s="7"/>
      <c r="HG387" s="7"/>
      <c r="HH387" s="7"/>
      <c r="HI387" s="7"/>
      <c r="HJ387" s="7"/>
      <c r="HK387" s="7"/>
      <c r="HL387" s="7"/>
      <c r="HM387" s="7"/>
      <c r="HN387" s="7"/>
      <c r="HO387" s="7"/>
      <c r="HP387" s="7"/>
      <c r="HQ387" s="7"/>
      <c r="HR387" s="7"/>
      <c r="HS387" s="7"/>
      <c r="HT387" s="7"/>
      <c r="HU387" s="7"/>
      <c r="HV387" s="7"/>
      <c r="HW387" s="7"/>
      <c r="HX387" s="7"/>
      <c r="HY387" s="7"/>
      <c r="HZ387" s="7"/>
      <c r="IA387" s="7"/>
      <c r="IB387" s="7"/>
      <c r="IC387" s="7"/>
      <c r="ID387" s="7"/>
      <c r="IE387" s="7"/>
      <c r="IF387" s="7"/>
      <c r="IG387" s="7"/>
      <c r="IH387" s="7"/>
      <c r="II387" s="7"/>
      <c r="IJ387" s="7"/>
      <c r="IK387" s="7"/>
      <c r="IL387" s="7"/>
      <c r="IM387" s="7"/>
      <c r="IN387" s="7"/>
      <c r="IO387" s="7"/>
      <c r="IP387" s="7"/>
      <c r="IQ387" s="21"/>
      <c r="IR387" s="21"/>
      <c r="IS387" s="21"/>
      <c r="IT387" s="21"/>
      <c r="IU387" s="21"/>
      <c r="IV387" s="21"/>
    </row>
    <row r="388" spans="1:256" s="36" customFormat="1" ht="24">
      <c r="A388" s="20" t="s">
        <v>312</v>
      </c>
      <c r="B388" s="49" t="s">
        <v>257</v>
      </c>
      <c r="C388" s="31" t="s">
        <v>258</v>
      </c>
      <c r="D388" s="20" t="s">
        <v>313</v>
      </c>
      <c r="E388" s="2">
        <v>23</v>
      </c>
      <c r="F388" s="3" t="str">
        <f>VLOOKUP(E388,SCELTACONTRAENTE!$A$1:$B$18,2,FALSE)</f>
        <v>23-AFFIDAMENTO IN ECONOMIA - AFFIDAMENTO DIRETTO</v>
      </c>
      <c r="G388" s="43">
        <v>1600</v>
      </c>
      <c r="H388" s="44">
        <v>0.38211805555555556</v>
      </c>
      <c r="I388" s="45">
        <v>0.6737847222222222</v>
      </c>
      <c r="J388" s="46">
        <v>1600</v>
      </c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  <c r="AL388" s="7"/>
      <c r="AM388" s="7"/>
      <c r="AN388" s="7"/>
      <c r="AO388" s="7"/>
      <c r="AP388" s="7"/>
      <c r="AQ388" s="7"/>
      <c r="AR388" s="7"/>
      <c r="AS388" s="7"/>
      <c r="AT388" s="7"/>
      <c r="AU388" s="7"/>
      <c r="AV388" s="7"/>
      <c r="AW388" s="7"/>
      <c r="AX388" s="7"/>
      <c r="AY388" s="7"/>
      <c r="AZ388" s="7"/>
      <c r="BA388" s="7"/>
      <c r="BB388" s="7"/>
      <c r="BC388" s="7"/>
      <c r="BD388" s="7"/>
      <c r="BE388" s="7"/>
      <c r="BF388" s="7"/>
      <c r="BG388" s="7"/>
      <c r="BH388" s="7"/>
      <c r="BI388" s="7"/>
      <c r="BJ388" s="7"/>
      <c r="BK388" s="7"/>
      <c r="BL388" s="7"/>
      <c r="BM388" s="7"/>
      <c r="BN388" s="7"/>
      <c r="BO388" s="7"/>
      <c r="BP388" s="7"/>
      <c r="BQ388" s="7"/>
      <c r="BR388" s="7"/>
      <c r="BS388" s="7"/>
      <c r="BT388" s="7"/>
      <c r="BU388" s="7"/>
      <c r="BV388" s="7"/>
      <c r="BW388" s="7"/>
      <c r="BX388" s="7"/>
      <c r="BY388" s="7"/>
      <c r="BZ388" s="7"/>
      <c r="CA388" s="7"/>
      <c r="CB388" s="7"/>
      <c r="CC388" s="7"/>
      <c r="CD388" s="7"/>
      <c r="CE388" s="7"/>
      <c r="CF388" s="7"/>
      <c r="CG388" s="7"/>
      <c r="CH388" s="7"/>
      <c r="CI388" s="7"/>
      <c r="CJ388" s="7"/>
      <c r="CK388" s="7"/>
      <c r="CL388" s="7"/>
      <c r="CM388" s="7"/>
      <c r="CN388" s="7"/>
      <c r="CO388" s="7"/>
      <c r="CP388" s="7"/>
      <c r="CQ388" s="7"/>
      <c r="CR388" s="7"/>
      <c r="CS388" s="7"/>
      <c r="CT388" s="7"/>
      <c r="CU388" s="7"/>
      <c r="CV388" s="7"/>
      <c r="CW388" s="7"/>
      <c r="CX388" s="7"/>
      <c r="CY388" s="7"/>
      <c r="CZ388" s="7"/>
      <c r="DA388" s="7"/>
      <c r="DB388" s="7"/>
      <c r="DC388" s="7"/>
      <c r="DD388" s="7"/>
      <c r="DE388" s="7"/>
      <c r="DF388" s="7"/>
      <c r="DG388" s="7"/>
      <c r="DH388" s="7"/>
      <c r="DI388" s="7"/>
      <c r="DJ388" s="7"/>
      <c r="DK388" s="7"/>
      <c r="DL388" s="7"/>
      <c r="DM388" s="7"/>
      <c r="DN388" s="7"/>
      <c r="DO388" s="7"/>
      <c r="DP388" s="7"/>
      <c r="DQ388" s="7"/>
      <c r="DR388" s="7"/>
      <c r="DS388" s="7"/>
      <c r="DT388" s="7"/>
      <c r="DU388" s="7"/>
      <c r="DV388" s="7"/>
      <c r="DW388" s="7"/>
      <c r="DX388" s="7"/>
      <c r="DY388" s="7"/>
      <c r="DZ388" s="7"/>
      <c r="EA388" s="7"/>
      <c r="EB388" s="7"/>
      <c r="EC388" s="7"/>
      <c r="ED388" s="7"/>
      <c r="EE388" s="7"/>
      <c r="EF388" s="7"/>
      <c r="EG388" s="7"/>
      <c r="EH388" s="7"/>
      <c r="EI388" s="7"/>
      <c r="EJ388" s="7"/>
      <c r="EK388" s="7"/>
      <c r="EL388" s="7"/>
      <c r="EM388" s="7"/>
      <c r="EN388" s="7"/>
      <c r="EO388" s="7"/>
      <c r="EP388" s="7"/>
      <c r="EQ388" s="7"/>
      <c r="ER388" s="7"/>
      <c r="ES388" s="7"/>
      <c r="ET388" s="7"/>
      <c r="EU388" s="7"/>
      <c r="EV388" s="7"/>
      <c r="EW388" s="7"/>
      <c r="EX388" s="7"/>
      <c r="EY388" s="7"/>
      <c r="EZ388" s="7"/>
      <c r="FA388" s="7"/>
      <c r="FB388" s="7"/>
      <c r="FC388" s="7"/>
      <c r="FD388" s="7"/>
      <c r="FE388" s="7"/>
      <c r="FF388" s="7"/>
      <c r="FG388" s="7"/>
      <c r="FH388" s="7"/>
      <c r="FI388" s="7"/>
      <c r="FJ388" s="7"/>
      <c r="FK388" s="7"/>
      <c r="FL388" s="7"/>
      <c r="FM388" s="7"/>
      <c r="FN388" s="7"/>
      <c r="FO388" s="7"/>
      <c r="FP388" s="7"/>
      <c r="FQ388" s="7"/>
      <c r="FR388" s="7"/>
      <c r="FS388" s="7"/>
      <c r="FT388" s="7"/>
      <c r="FU388" s="7"/>
      <c r="FV388" s="7"/>
      <c r="FW388" s="7"/>
      <c r="FX388" s="7"/>
      <c r="FY388" s="7"/>
      <c r="FZ388" s="7"/>
      <c r="GA388" s="7"/>
      <c r="GB388" s="7"/>
      <c r="GC388" s="7"/>
      <c r="GD388" s="7"/>
      <c r="GE388" s="7"/>
      <c r="GF388" s="7"/>
      <c r="GG388" s="7"/>
      <c r="GH388" s="7"/>
      <c r="GI388" s="7"/>
      <c r="GJ388" s="7"/>
      <c r="GK388" s="7"/>
      <c r="GL388" s="7"/>
      <c r="GM388" s="7"/>
      <c r="GN388" s="7"/>
      <c r="GO388" s="7"/>
      <c r="GP388" s="7"/>
      <c r="GQ388" s="7"/>
      <c r="GR388" s="7"/>
      <c r="GS388" s="7"/>
      <c r="GT388" s="7"/>
      <c r="GU388" s="7"/>
      <c r="GV388" s="7"/>
      <c r="GW388" s="7"/>
      <c r="GX388" s="7"/>
      <c r="GY388" s="7"/>
      <c r="GZ388" s="7"/>
      <c r="HA388" s="7"/>
      <c r="HB388" s="7"/>
      <c r="HC388" s="7"/>
      <c r="HD388" s="7"/>
      <c r="HE388" s="7"/>
      <c r="HF388" s="7"/>
      <c r="HG388" s="7"/>
      <c r="HH388" s="7"/>
      <c r="HI388" s="7"/>
      <c r="HJ388" s="7"/>
      <c r="HK388" s="7"/>
      <c r="HL388" s="7"/>
      <c r="HM388" s="7"/>
      <c r="HN388" s="7"/>
      <c r="HO388" s="7"/>
      <c r="HP388" s="7"/>
      <c r="HQ388" s="7"/>
      <c r="HR388" s="7"/>
      <c r="HS388" s="7"/>
      <c r="HT388" s="7"/>
      <c r="HU388" s="7"/>
      <c r="HV388" s="7"/>
      <c r="HW388" s="7"/>
      <c r="HX388" s="7"/>
      <c r="HY388" s="7"/>
      <c r="HZ388" s="7"/>
      <c r="IA388" s="7"/>
      <c r="IB388" s="7"/>
      <c r="IC388" s="7"/>
      <c r="ID388" s="7"/>
      <c r="IE388" s="7"/>
      <c r="IF388" s="7"/>
      <c r="IG388" s="7"/>
      <c r="IH388" s="7"/>
      <c r="II388" s="7"/>
      <c r="IJ388" s="7"/>
      <c r="IK388" s="7"/>
      <c r="IL388" s="7"/>
      <c r="IM388" s="7"/>
      <c r="IN388" s="7"/>
      <c r="IO388" s="7"/>
      <c r="IP388" s="7"/>
      <c r="IQ388" s="21"/>
      <c r="IR388" s="21"/>
      <c r="IS388" s="21"/>
      <c r="IT388" s="21"/>
      <c r="IU388" s="21"/>
      <c r="IV388" s="21"/>
    </row>
    <row r="389" spans="1:256" s="36" customFormat="1" ht="24">
      <c r="A389" s="20" t="s">
        <v>314</v>
      </c>
      <c r="B389" s="49" t="s">
        <v>257</v>
      </c>
      <c r="C389" s="31" t="s">
        <v>258</v>
      </c>
      <c r="D389" s="20" t="s">
        <v>315</v>
      </c>
      <c r="E389" s="2">
        <v>23</v>
      </c>
      <c r="F389" s="3" t="str">
        <f>VLOOKUP(E389,SCELTACONTRAENTE!$A$1:$B$18,2,FALSE)</f>
        <v>23-AFFIDAMENTO IN ECONOMIA - AFFIDAMENTO DIRETTO</v>
      </c>
      <c r="G389" s="43">
        <v>3048</v>
      </c>
      <c r="H389" s="45">
        <v>0.38211805555555556</v>
      </c>
      <c r="I389" s="45">
        <v>1.090451388888889</v>
      </c>
      <c r="J389" s="46">
        <v>3048</v>
      </c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7"/>
      <c r="AL389" s="7"/>
      <c r="AM389" s="7"/>
      <c r="AN389" s="7"/>
      <c r="AO389" s="7"/>
      <c r="AP389" s="7"/>
      <c r="AQ389" s="7"/>
      <c r="AR389" s="7"/>
      <c r="AS389" s="7"/>
      <c r="AT389" s="7"/>
      <c r="AU389" s="7"/>
      <c r="AV389" s="7"/>
      <c r="AW389" s="7"/>
      <c r="AX389" s="7"/>
      <c r="AY389" s="7"/>
      <c r="AZ389" s="7"/>
      <c r="BA389" s="7"/>
      <c r="BB389" s="7"/>
      <c r="BC389" s="7"/>
      <c r="BD389" s="7"/>
      <c r="BE389" s="7"/>
      <c r="BF389" s="7"/>
      <c r="BG389" s="7"/>
      <c r="BH389" s="7"/>
      <c r="BI389" s="7"/>
      <c r="BJ389" s="7"/>
      <c r="BK389" s="7"/>
      <c r="BL389" s="7"/>
      <c r="BM389" s="7"/>
      <c r="BN389" s="7"/>
      <c r="BO389" s="7"/>
      <c r="BP389" s="7"/>
      <c r="BQ389" s="7"/>
      <c r="BR389" s="7"/>
      <c r="BS389" s="7"/>
      <c r="BT389" s="7"/>
      <c r="BU389" s="7"/>
      <c r="BV389" s="7"/>
      <c r="BW389" s="7"/>
      <c r="BX389" s="7"/>
      <c r="BY389" s="7"/>
      <c r="BZ389" s="7"/>
      <c r="CA389" s="7"/>
      <c r="CB389" s="7"/>
      <c r="CC389" s="7"/>
      <c r="CD389" s="7"/>
      <c r="CE389" s="7"/>
      <c r="CF389" s="7"/>
      <c r="CG389" s="7"/>
      <c r="CH389" s="7"/>
      <c r="CI389" s="7"/>
      <c r="CJ389" s="7"/>
      <c r="CK389" s="7"/>
      <c r="CL389" s="7"/>
      <c r="CM389" s="7"/>
      <c r="CN389" s="7"/>
      <c r="CO389" s="7"/>
      <c r="CP389" s="7"/>
      <c r="CQ389" s="7"/>
      <c r="CR389" s="7"/>
      <c r="CS389" s="7"/>
      <c r="CT389" s="7"/>
      <c r="CU389" s="7"/>
      <c r="CV389" s="7"/>
      <c r="CW389" s="7"/>
      <c r="CX389" s="7"/>
      <c r="CY389" s="7"/>
      <c r="CZ389" s="7"/>
      <c r="DA389" s="7"/>
      <c r="DB389" s="7"/>
      <c r="DC389" s="7"/>
      <c r="DD389" s="7"/>
      <c r="DE389" s="7"/>
      <c r="DF389" s="7"/>
      <c r="DG389" s="7"/>
      <c r="DH389" s="7"/>
      <c r="DI389" s="7"/>
      <c r="DJ389" s="7"/>
      <c r="DK389" s="7"/>
      <c r="DL389" s="7"/>
      <c r="DM389" s="7"/>
      <c r="DN389" s="7"/>
      <c r="DO389" s="7"/>
      <c r="DP389" s="7"/>
      <c r="DQ389" s="7"/>
      <c r="DR389" s="7"/>
      <c r="DS389" s="7"/>
      <c r="DT389" s="7"/>
      <c r="DU389" s="7"/>
      <c r="DV389" s="7"/>
      <c r="DW389" s="7"/>
      <c r="DX389" s="7"/>
      <c r="DY389" s="7"/>
      <c r="DZ389" s="7"/>
      <c r="EA389" s="7"/>
      <c r="EB389" s="7"/>
      <c r="EC389" s="7"/>
      <c r="ED389" s="7"/>
      <c r="EE389" s="7"/>
      <c r="EF389" s="7"/>
      <c r="EG389" s="7"/>
      <c r="EH389" s="7"/>
      <c r="EI389" s="7"/>
      <c r="EJ389" s="7"/>
      <c r="EK389" s="7"/>
      <c r="EL389" s="7"/>
      <c r="EM389" s="7"/>
      <c r="EN389" s="7"/>
      <c r="EO389" s="7"/>
      <c r="EP389" s="7"/>
      <c r="EQ389" s="7"/>
      <c r="ER389" s="7"/>
      <c r="ES389" s="7"/>
      <c r="ET389" s="7"/>
      <c r="EU389" s="7"/>
      <c r="EV389" s="7"/>
      <c r="EW389" s="7"/>
      <c r="EX389" s="7"/>
      <c r="EY389" s="7"/>
      <c r="EZ389" s="7"/>
      <c r="FA389" s="7"/>
      <c r="FB389" s="7"/>
      <c r="FC389" s="7"/>
      <c r="FD389" s="7"/>
      <c r="FE389" s="7"/>
      <c r="FF389" s="7"/>
      <c r="FG389" s="7"/>
      <c r="FH389" s="7"/>
      <c r="FI389" s="7"/>
      <c r="FJ389" s="7"/>
      <c r="FK389" s="7"/>
      <c r="FL389" s="7"/>
      <c r="FM389" s="7"/>
      <c r="FN389" s="7"/>
      <c r="FO389" s="7"/>
      <c r="FP389" s="7"/>
      <c r="FQ389" s="7"/>
      <c r="FR389" s="7"/>
      <c r="FS389" s="7"/>
      <c r="FT389" s="7"/>
      <c r="FU389" s="7"/>
      <c r="FV389" s="7"/>
      <c r="FW389" s="7"/>
      <c r="FX389" s="7"/>
      <c r="FY389" s="7"/>
      <c r="FZ389" s="7"/>
      <c r="GA389" s="7"/>
      <c r="GB389" s="7"/>
      <c r="GC389" s="7"/>
      <c r="GD389" s="7"/>
      <c r="GE389" s="7"/>
      <c r="GF389" s="7"/>
      <c r="GG389" s="7"/>
      <c r="GH389" s="7"/>
      <c r="GI389" s="7"/>
      <c r="GJ389" s="7"/>
      <c r="GK389" s="7"/>
      <c r="GL389" s="7"/>
      <c r="GM389" s="7"/>
      <c r="GN389" s="7"/>
      <c r="GO389" s="7"/>
      <c r="GP389" s="7"/>
      <c r="GQ389" s="7"/>
      <c r="GR389" s="7"/>
      <c r="GS389" s="7"/>
      <c r="GT389" s="7"/>
      <c r="GU389" s="7"/>
      <c r="GV389" s="7"/>
      <c r="GW389" s="7"/>
      <c r="GX389" s="7"/>
      <c r="GY389" s="7"/>
      <c r="GZ389" s="7"/>
      <c r="HA389" s="7"/>
      <c r="HB389" s="7"/>
      <c r="HC389" s="7"/>
      <c r="HD389" s="7"/>
      <c r="HE389" s="7"/>
      <c r="HF389" s="7"/>
      <c r="HG389" s="7"/>
      <c r="HH389" s="7"/>
      <c r="HI389" s="7"/>
      <c r="HJ389" s="7"/>
      <c r="HK389" s="7"/>
      <c r="HL389" s="7"/>
      <c r="HM389" s="7"/>
      <c r="HN389" s="7"/>
      <c r="HO389" s="7"/>
      <c r="HP389" s="7"/>
      <c r="HQ389" s="7"/>
      <c r="HR389" s="7"/>
      <c r="HS389" s="7"/>
      <c r="HT389" s="7"/>
      <c r="HU389" s="7"/>
      <c r="HV389" s="7"/>
      <c r="HW389" s="7"/>
      <c r="HX389" s="7"/>
      <c r="HY389" s="7"/>
      <c r="HZ389" s="7"/>
      <c r="IA389" s="7"/>
      <c r="IB389" s="7"/>
      <c r="IC389" s="7"/>
      <c r="ID389" s="7"/>
      <c r="IE389" s="7"/>
      <c r="IF389" s="7"/>
      <c r="IG389" s="7"/>
      <c r="IH389" s="7"/>
      <c r="II389" s="7"/>
      <c r="IJ389" s="7"/>
      <c r="IK389" s="7"/>
      <c r="IL389" s="7"/>
      <c r="IM389" s="7"/>
      <c r="IN389" s="7"/>
      <c r="IO389" s="7"/>
      <c r="IP389" s="7"/>
      <c r="IQ389" s="21"/>
      <c r="IR389" s="21"/>
      <c r="IS389" s="21"/>
      <c r="IT389" s="21"/>
      <c r="IU389" s="21"/>
      <c r="IV389" s="21"/>
    </row>
    <row r="390" spans="1:256" s="36" customFormat="1" ht="24">
      <c r="A390" s="20" t="s">
        <v>316</v>
      </c>
      <c r="B390" s="49" t="s">
        <v>257</v>
      </c>
      <c r="C390" s="31" t="s">
        <v>258</v>
      </c>
      <c r="D390" s="20" t="s">
        <v>317</v>
      </c>
      <c r="E390" s="2">
        <v>23</v>
      </c>
      <c r="F390" s="3" t="str">
        <f>VLOOKUP(E390,SCELTACONTRAENTE!$A$1:$B$18,2,FALSE)</f>
        <v>23-AFFIDAMENTO IN ECONOMIA - AFFIDAMENTO DIRETTO</v>
      </c>
      <c r="G390" s="43">
        <v>4098.36</v>
      </c>
      <c r="H390" s="44">
        <v>0.1328125</v>
      </c>
      <c r="I390" s="45">
        <v>1.300173611111111</v>
      </c>
      <c r="J390" s="46">
        <v>0</v>
      </c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  <c r="AK390" s="7"/>
      <c r="AL390" s="7"/>
      <c r="AM390" s="7"/>
      <c r="AN390" s="7"/>
      <c r="AO390" s="7"/>
      <c r="AP390" s="7"/>
      <c r="AQ390" s="7"/>
      <c r="AR390" s="7"/>
      <c r="AS390" s="7"/>
      <c r="AT390" s="7"/>
      <c r="AU390" s="7"/>
      <c r="AV390" s="7"/>
      <c r="AW390" s="7"/>
      <c r="AX390" s="7"/>
      <c r="AY390" s="7"/>
      <c r="AZ390" s="7"/>
      <c r="BA390" s="7"/>
      <c r="BB390" s="7"/>
      <c r="BC390" s="7"/>
      <c r="BD390" s="7"/>
      <c r="BE390" s="7"/>
      <c r="BF390" s="7"/>
      <c r="BG390" s="7"/>
      <c r="BH390" s="7"/>
      <c r="BI390" s="7"/>
      <c r="BJ390" s="7"/>
      <c r="BK390" s="7"/>
      <c r="BL390" s="7"/>
      <c r="BM390" s="7"/>
      <c r="BN390" s="7"/>
      <c r="BO390" s="7"/>
      <c r="BP390" s="7"/>
      <c r="BQ390" s="7"/>
      <c r="BR390" s="7"/>
      <c r="BS390" s="7"/>
      <c r="BT390" s="7"/>
      <c r="BU390" s="7"/>
      <c r="BV390" s="7"/>
      <c r="BW390" s="7"/>
      <c r="BX390" s="7"/>
      <c r="BY390" s="7"/>
      <c r="BZ390" s="7"/>
      <c r="CA390" s="7"/>
      <c r="CB390" s="7"/>
      <c r="CC390" s="7"/>
      <c r="CD390" s="7"/>
      <c r="CE390" s="7"/>
      <c r="CF390" s="7"/>
      <c r="CG390" s="7"/>
      <c r="CH390" s="7"/>
      <c r="CI390" s="7"/>
      <c r="CJ390" s="7"/>
      <c r="CK390" s="7"/>
      <c r="CL390" s="7"/>
      <c r="CM390" s="7"/>
      <c r="CN390" s="7"/>
      <c r="CO390" s="7"/>
      <c r="CP390" s="7"/>
      <c r="CQ390" s="7"/>
      <c r="CR390" s="7"/>
      <c r="CS390" s="7"/>
      <c r="CT390" s="7"/>
      <c r="CU390" s="7"/>
      <c r="CV390" s="7"/>
      <c r="CW390" s="7"/>
      <c r="CX390" s="7"/>
      <c r="CY390" s="7"/>
      <c r="CZ390" s="7"/>
      <c r="DA390" s="7"/>
      <c r="DB390" s="7"/>
      <c r="DC390" s="7"/>
      <c r="DD390" s="7"/>
      <c r="DE390" s="7"/>
      <c r="DF390" s="7"/>
      <c r="DG390" s="7"/>
      <c r="DH390" s="7"/>
      <c r="DI390" s="7"/>
      <c r="DJ390" s="7"/>
      <c r="DK390" s="7"/>
      <c r="DL390" s="7"/>
      <c r="DM390" s="7"/>
      <c r="DN390" s="7"/>
      <c r="DO390" s="7"/>
      <c r="DP390" s="7"/>
      <c r="DQ390" s="7"/>
      <c r="DR390" s="7"/>
      <c r="DS390" s="7"/>
      <c r="DT390" s="7"/>
      <c r="DU390" s="7"/>
      <c r="DV390" s="7"/>
      <c r="DW390" s="7"/>
      <c r="DX390" s="7"/>
      <c r="DY390" s="7"/>
      <c r="DZ390" s="7"/>
      <c r="EA390" s="7"/>
      <c r="EB390" s="7"/>
      <c r="EC390" s="7"/>
      <c r="ED390" s="7"/>
      <c r="EE390" s="7"/>
      <c r="EF390" s="7"/>
      <c r="EG390" s="7"/>
      <c r="EH390" s="7"/>
      <c r="EI390" s="7"/>
      <c r="EJ390" s="7"/>
      <c r="EK390" s="7"/>
      <c r="EL390" s="7"/>
      <c r="EM390" s="7"/>
      <c r="EN390" s="7"/>
      <c r="EO390" s="7"/>
      <c r="EP390" s="7"/>
      <c r="EQ390" s="7"/>
      <c r="ER390" s="7"/>
      <c r="ES390" s="7"/>
      <c r="ET390" s="7"/>
      <c r="EU390" s="7"/>
      <c r="EV390" s="7"/>
      <c r="EW390" s="7"/>
      <c r="EX390" s="7"/>
      <c r="EY390" s="7"/>
      <c r="EZ390" s="7"/>
      <c r="FA390" s="7"/>
      <c r="FB390" s="7"/>
      <c r="FC390" s="7"/>
      <c r="FD390" s="7"/>
      <c r="FE390" s="7"/>
      <c r="FF390" s="7"/>
      <c r="FG390" s="7"/>
      <c r="FH390" s="7"/>
      <c r="FI390" s="7"/>
      <c r="FJ390" s="7"/>
      <c r="FK390" s="7"/>
      <c r="FL390" s="7"/>
      <c r="FM390" s="7"/>
      <c r="FN390" s="7"/>
      <c r="FO390" s="7"/>
      <c r="FP390" s="7"/>
      <c r="FQ390" s="7"/>
      <c r="FR390" s="7"/>
      <c r="FS390" s="7"/>
      <c r="FT390" s="7"/>
      <c r="FU390" s="7"/>
      <c r="FV390" s="7"/>
      <c r="FW390" s="7"/>
      <c r="FX390" s="7"/>
      <c r="FY390" s="7"/>
      <c r="FZ390" s="7"/>
      <c r="GA390" s="7"/>
      <c r="GB390" s="7"/>
      <c r="GC390" s="7"/>
      <c r="GD390" s="7"/>
      <c r="GE390" s="7"/>
      <c r="GF390" s="7"/>
      <c r="GG390" s="7"/>
      <c r="GH390" s="7"/>
      <c r="GI390" s="7"/>
      <c r="GJ390" s="7"/>
      <c r="GK390" s="7"/>
      <c r="GL390" s="7"/>
      <c r="GM390" s="7"/>
      <c r="GN390" s="7"/>
      <c r="GO390" s="7"/>
      <c r="GP390" s="7"/>
      <c r="GQ390" s="7"/>
      <c r="GR390" s="7"/>
      <c r="GS390" s="7"/>
      <c r="GT390" s="7"/>
      <c r="GU390" s="7"/>
      <c r="GV390" s="7"/>
      <c r="GW390" s="7"/>
      <c r="GX390" s="7"/>
      <c r="GY390" s="7"/>
      <c r="GZ390" s="7"/>
      <c r="HA390" s="7"/>
      <c r="HB390" s="7"/>
      <c r="HC390" s="7"/>
      <c r="HD390" s="7"/>
      <c r="HE390" s="7"/>
      <c r="HF390" s="7"/>
      <c r="HG390" s="7"/>
      <c r="HH390" s="7"/>
      <c r="HI390" s="7"/>
      <c r="HJ390" s="7"/>
      <c r="HK390" s="7"/>
      <c r="HL390" s="7"/>
      <c r="HM390" s="7"/>
      <c r="HN390" s="7"/>
      <c r="HO390" s="7"/>
      <c r="HP390" s="7"/>
      <c r="HQ390" s="7"/>
      <c r="HR390" s="7"/>
      <c r="HS390" s="7"/>
      <c r="HT390" s="7"/>
      <c r="HU390" s="7"/>
      <c r="HV390" s="7"/>
      <c r="HW390" s="7"/>
      <c r="HX390" s="7"/>
      <c r="HY390" s="7"/>
      <c r="HZ390" s="7"/>
      <c r="IA390" s="7"/>
      <c r="IB390" s="7"/>
      <c r="IC390" s="7"/>
      <c r="ID390" s="7"/>
      <c r="IE390" s="7"/>
      <c r="IF390" s="7"/>
      <c r="IG390" s="7"/>
      <c r="IH390" s="7"/>
      <c r="II390" s="7"/>
      <c r="IJ390" s="7"/>
      <c r="IK390" s="7"/>
      <c r="IL390" s="7"/>
      <c r="IM390" s="7"/>
      <c r="IN390" s="7"/>
      <c r="IO390" s="7"/>
      <c r="IP390" s="7"/>
      <c r="IQ390" s="21"/>
      <c r="IR390" s="21"/>
      <c r="IS390" s="21"/>
      <c r="IT390" s="21"/>
      <c r="IU390" s="21"/>
      <c r="IV390" s="21"/>
    </row>
    <row r="391" spans="1:256" s="36" customFormat="1" ht="24">
      <c r="A391" s="20" t="s">
        <v>318</v>
      </c>
      <c r="B391" s="49" t="s">
        <v>257</v>
      </c>
      <c r="C391" s="31" t="s">
        <v>258</v>
      </c>
      <c r="D391" s="20" t="s">
        <v>319</v>
      </c>
      <c r="E391" s="2">
        <v>23</v>
      </c>
      <c r="F391" s="3" t="str">
        <f>VLOOKUP(E391,SCELTACONTRAENTE!$A$1:$B$18,2,FALSE)</f>
        <v>23-AFFIDAMENTO IN ECONOMIA - AFFIDAMENTO DIRETTO</v>
      </c>
      <c r="G391" s="43">
        <v>32500</v>
      </c>
      <c r="H391" s="44">
        <v>0.38350694444444444</v>
      </c>
      <c r="I391" s="45">
        <v>1.3002083333333334</v>
      </c>
      <c r="J391" s="46">
        <v>0</v>
      </c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7"/>
      <c r="AL391" s="7"/>
      <c r="AM391" s="7"/>
      <c r="AN391" s="7"/>
      <c r="AO391" s="7"/>
      <c r="AP391" s="7"/>
      <c r="AQ391" s="7"/>
      <c r="AR391" s="7"/>
      <c r="AS391" s="7"/>
      <c r="AT391" s="7"/>
      <c r="AU391" s="7"/>
      <c r="AV391" s="7"/>
      <c r="AW391" s="7"/>
      <c r="AX391" s="7"/>
      <c r="AY391" s="7"/>
      <c r="AZ391" s="7"/>
      <c r="BA391" s="7"/>
      <c r="BB391" s="7"/>
      <c r="BC391" s="7"/>
      <c r="BD391" s="7"/>
      <c r="BE391" s="7"/>
      <c r="BF391" s="7"/>
      <c r="BG391" s="7"/>
      <c r="BH391" s="7"/>
      <c r="BI391" s="7"/>
      <c r="BJ391" s="7"/>
      <c r="BK391" s="7"/>
      <c r="BL391" s="7"/>
      <c r="BM391" s="7"/>
      <c r="BN391" s="7"/>
      <c r="BO391" s="7"/>
      <c r="BP391" s="7"/>
      <c r="BQ391" s="7"/>
      <c r="BR391" s="7"/>
      <c r="BS391" s="7"/>
      <c r="BT391" s="7"/>
      <c r="BU391" s="7"/>
      <c r="BV391" s="7"/>
      <c r="BW391" s="7"/>
      <c r="BX391" s="7"/>
      <c r="BY391" s="7"/>
      <c r="BZ391" s="7"/>
      <c r="CA391" s="7"/>
      <c r="CB391" s="7"/>
      <c r="CC391" s="7"/>
      <c r="CD391" s="7"/>
      <c r="CE391" s="7"/>
      <c r="CF391" s="7"/>
      <c r="CG391" s="7"/>
      <c r="CH391" s="7"/>
      <c r="CI391" s="7"/>
      <c r="CJ391" s="7"/>
      <c r="CK391" s="7"/>
      <c r="CL391" s="7"/>
      <c r="CM391" s="7"/>
      <c r="CN391" s="7"/>
      <c r="CO391" s="7"/>
      <c r="CP391" s="7"/>
      <c r="CQ391" s="7"/>
      <c r="CR391" s="7"/>
      <c r="CS391" s="7"/>
      <c r="CT391" s="7"/>
      <c r="CU391" s="7"/>
      <c r="CV391" s="7"/>
      <c r="CW391" s="7"/>
      <c r="CX391" s="7"/>
      <c r="CY391" s="7"/>
      <c r="CZ391" s="7"/>
      <c r="DA391" s="7"/>
      <c r="DB391" s="7"/>
      <c r="DC391" s="7"/>
      <c r="DD391" s="7"/>
      <c r="DE391" s="7"/>
      <c r="DF391" s="7"/>
      <c r="DG391" s="7"/>
      <c r="DH391" s="7"/>
      <c r="DI391" s="7"/>
      <c r="DJ391" s="7"/>
      <c r="DK391" s="7"/>
      <c r="DL391" s="7"/>
      <c r="DM391" s="7"/>
      <c r="DN391" s="7"/>
      <c r="DO391" s="7"/>
      <c r="DP391" s="7"/>
      <c r="DQ391" s="7"/>
      <c r="DR391" s="7"/>
      <c r="DS391" s="7"/>
      <c r="DT391" s="7"/>
      <c r="DU391" s="7"/>
      <c r="DV391" s="7"/>
      <c r="DW391" s="7"/>
      <c r="DX391" s="7"/>
      <c r="DY391" s="7"/>
      <c r="DZ391" s="7"/>
      <c r="EA391" s="7"/>
      <c r="EB391" s="7"/>
      <c r="EC391" s="7"/>
      <c r="ED391" s="7"/>
      <c r="EE391" s="7"/>
      <c r="EF391" s="7"/>
      <c r="EG391" s="7"/>
      <c r="EH391" s="7"/>
      <c r="EI391" s="7"/>
      <c r="EJ391" s="7"/>
      <c r="EK391" s="7"/>
      <c r="EL391" s="7"/>
      <c r="EM391" s="7"/>
      <c r="EN391" s="7"/>
      <c r="EO391" s="7"/>
      <c r="EP391" s="7"/>
      <c r="EQ391" s="7"/>
      <c r="ER391" s="7"/>
      <c r="ES391" s="7"/>
      <c r="ET391" s="7"/>
      <c r="EU391" s="7"/>
      <c r="EV391" s="7"/>
      <c r="EW391" s="7"/>
      <c r="EX391" s="7"/>
      <c r="EY391" s="7"/>
      <c r="EZ391" s="7"/>
      <c r="FA391" s="7"/>
      <c r="FB391" s="7"/>
      <c r="FC391" s="7"/>
      <c r="FD391" s="7"/>
      <c r="FE391" s="7"/>
      <c r="FF391" s="7"/>
      <c r="FG391" s="7"/>
      <c r="FH391" s="7"/>
      <c r="FI391" s="7"/>
      <c r="FJ391" s="7"/>
      <c r="FK391" s="7"/>
      <c r="FL391" s="7"/>
      <c r="FM391" s="7"/>
      <c r="FN391" s="7"/>
      <c r="FO391" s="7"/>
      <c r="FP391" s="7"/>
      <c r="FQ391" s="7"/>
      <c r="FR391" s="7"/>
      <c r="FS391" s="7"/>
      <c r="FT391" s="7"/>
      <c r="FU391" s="7"/>
      <c r="FV391" s="7"/>
      <c r="FW391" s="7"/>
      <c r="FX391" s="7"/>
      <c r="FY391" s="7"/>
      <c r="FZ391" s="7"/>
      <c r="GA391" s="7"/>
      <c r="GB391" s="7"/>
      <c r="GC391" s="7"/>
      <c r="GD391" s="7"/>
      <c r="GE391" s="7"/>
      <c r="GF391" s="7"/>
      <c r="GG391" s="7"/>
      <c r="GH391" s="7"/>
      <c r="GI391" s="7"/>
      <c r="GJ391" s="7"/>
      <c r="GK391" s="7"/>
      <c r="GL391" s="7"/>
      <c r="GM391" s="7"/>
      <c r="GN391" s="7"/>
      <c r="GO391" s="7"/>
      <c r="GP391" s="7"/>
      <c r="GQ391" s="7"/>
      <c r="GR391" s="7"/>
      <c r="GS391" s="7"/>
      <c r="GT391" s="7"/>
      <c r="GU391" s="7"/>
      <c r="GV391" s="7"/>
      <c r="GW391" s="7"/>
      <c r="GX391" s="7"/>
      <c r="GY391" s="7"/>
      <c r="GZ391" s="7"/>
      <c r="HA391" s="7"/>
      <c r="HB391" s="7"/>
      <c r="HC391" s="7"/>
      <c r="HD391" s="7"/>
      <c r="HE391" s="7"/>
      <c r="HF391" s="7"/>
      <c r="HG391" s="7"/>
      <c r="HH391" s="7"/>
      <c r="HI391" s="7"/>
      <c r="HJ391" s="7"/>
      <c r="HK391" s="7"/>
      <c r="HL391" s="7"/>
      <c r="HM391" s="7"/>
      <c r="HN391" s="7"/>
      <c r="HO391" s="7"/>
      <c r="HP391" s="7"/>
      <c r="HQ391" s="7"/>
      <c r="HR391" s="7"/>
      <c r="HS391" s="7"/>
      <c r="HT391" s="7"/>
      <c r="HU391" s="7"/>
      <c r="HV391" s="7"/>
      <c r="HW391" s="7"/>
      <c r="HX391" s="7"/>
      <c r="HY391" s="7"/>
      <c r="HZ391" s="7"/>
      <c r="IA391" s="7"/>
      <c r="IB391" s="7"/>
      <c r="IC391" s="7"/>
      <c r="ID391" s="7"/>
      <c r="IE391" s="7"/>
      <c r="IF391" s="7"/>
      <c r="IG391" s="7"/>
      <c r="IH391" s="7"/>
      <c r="II391" s="7"/>
      <c r="IJ391" s="7"/>
      <c r="IK391" s="7"/>
      <c r="IL391" s="7"/>
      <c r="IM391" s="7"/>
      <c r="IN391" s="7"/>
      <c r="IO391" s="7"/>
      <c r="IP391" s="7"/>
      <c r="IQ391" s="21"/>
      <c r="IR391" s="21"/>
      <c r="IS391" s="21"/>
      <c r="IT391" s="21"/>
      <c r="IU391" s="21"/>
      <c r="IV391" s="21"/>
    </row>
    <row r="392" spans="1:256" s="36" customFormat="1" ht="24">
      <c r="A392" s="20" t="s">
        <v>320</v>
      </c>
      <c r="B392" s="49" t="s">
        <v>257</v>
      </c>
      <c r="C392" s="31" t="s">
        <v>258</v>
      </c>
      <c r="D392" s="20" t="s">
        <v>321</v>
      </c>
      <c r="E392" s="2">
        <v>23</v>
      </c>
      <c r="F392" s="3" t="str">
        <f>VLOOKUP(E392,SCELTACONTRAENTE!$A$1:$B$18,2,FALSE)</f>
        <v>23-AFFIDAMENTO IN ECONOMIA - AFFIDAMENTO DIRETTO</v>
      </c>
      <c r="G392" s="43">
        <v>1024.59</v>
      </c>
      <c r="H392" s="45">
        <v>1.0494791666666667</v>
      </c>
      <c r="I392" s="45">
        <v>1.0494791666666667</v>
      </c>
      <c r="J392" s="46">
        <v>0</v>
      </c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7"/>
      <c r="AL392" s="7"/>
      <c r="AM392" s="7"/>
      <c r="AN392" s="7"/>
      <c r="AO392" s="7"/>
      <c r="AP392" s="7"/>
      <c r="AQ392" s="7"/>
      <c r="AR392" s="7"/>
      <c r="AS392" s="7"/>
      <c r="AT392" s="7"/>
      <c r="AU392" s="7"/>
      <c r="AV392" s="7"/>
      <c r="AW392" s="7"/>
      <c r="AX392" s="7"/>
      <c r="AY392" s="7"/>
      <c r="AZ392" s="7"/>
      <c r="BA392" s="7"/>
      <c r="BB392" s="7"/>
      <c r="BC392" s="7"/>
      <c r="BD392" s="7"/>
      <c r="BE392" s="7"/>
      <c r="BF392" s="7"/>
      <c r="BG392" s="7"/>
      <c r="BH392" s="7"/>
      <c r="BI392" s="7"/>
      <c r="BJ392" s="7"/>
      <c r="BK392" s="7"/>
      <c r="BL392" s="7"/>
      <c r="BM392" s="7"/>
      <c r="BN392" s="7"/>
      <c r="BO392" s="7"/>
      <c r="BP392" s="7"/>
      <c r="BQ392" s="7"/>
      <c r="BR392" s="7"/>
      <c r="BS392" s="7"/>
      <c r="BT392" s="7"/>
      <c r="BU392" s="7"/>
      <c r="BV392" s="7"/>
      <c r="BW392" s="7"/>
      <c r="BX392" s="7"/>
      <c r="BY392" s="7"/>
      <c r="BZ392" s="7"/>
      <c r="CA392" s="7"/>
      <c r="CB392" s="7"/>
      <c r="CC392" s="7"/>
      <c r="CD392" s="7"/>
      <c r="CE392" s="7"/>
      <c r="CF392" s="7"/>
      <c r="CG392" s="7"/>
      <c r="CH392" s="7"/>
      <c r="CI392" s="7"/>
      <c r="CJ392" s="7"/>
      <c r="CK392" s="7"/>
      <c r="CL392" s="7"/>
      <c r="CM392" s="7"/>
      <c r="CN392" s="7"/>
      <c r="CO392" s="7"/>
      <c r="CP392" s="7"/>
      <c r="CQ392" s="7"/>
      <c r="CR392" s="7"/>
      <c r="CS392" s="7"/>
      <c r="CT392" s="7"/>
      <c r="CU392" s="7"/>
      <c r="CV392" s="7"/>
      <c r="CW392" s="7"/>
      <c r="CX392" s="7"/>
      <c r="CY392" s="7"/>
      <c r="CZ392" s="7"/>
      <c r="DA392" s="7"/>
      <c r="DB392" s="7"/>
      <c r="DC392" s="7"/>
      <c r="DD392" s="7"/>
      <c r="DE392" s="7"/>
      <c r="DF392" s="7"/>
      <c r="DG392" s="7"/>
      <c r="DH392" s="7"/>
      <c r="DI392" s="7"/>
      <c r="DJ392" s="7"/>
      <c r="DK392" s="7"/>
      <c r="DL392" s="7"/>
      <c r="DM392" s="7"/>
      <c r="DN392" s="7"/>
      <c r="DO392" s="7"/>
      <c r="DP392" s="7"/>
      <c r="DQ392" s="7"/>
      <c r="DR392" s="7"/>
      <c r="DS392" s="7"/>
      <c r="DT392" s="7"/>
      <c r="DU392" s="7"/>
      <c r="DV392" s="7"/>
      <c r="DW392" s="7"/>
      <c r="DX392" s="7"/>
      <c r="DY392" s="7"/>
      <c r="DZ392" s="7"/>
      <c r="EA392" s="7"/>
      <c r="EB392" s="7"/>
      <c r="EC392" s="7"/>
      <c r="ED392" s="7"/>
      <c r="EE392" s="7"/>
      <c r="EF392" s="7"/>
      <c r="EG392" s="7"/>
      <c r="EH392" s="7"/>
      <c r="EI392" s="7"/>
      <c r="EJ392" s="7"/>
      <c r="EK392" s="7"/>
      <c r="EL392" s="7"/>
      <c r="EM392" s="7"/>
      <c r="EN392" s="7"/>
      <c r="EO392" s="7"/>
      <c r="EP392" s="7"/>
      <c r="EQ392" s="7"/>
      <c r="ER392" s="7"/>
      <c r="ES392" s="7"/>
      <c r="ET392" s="7"/>
      <c r="EU392" s="7"/>
      <c r="EV392" s="7"/>
      <c r="EW392" s="7"/>
      <c r="EX392" s="7"/>
      <c r="EY392" s="7"/>
      <c r="EZ392" s="7"/>
      <c r="FA392" s="7"/>
      <c r="FB392" s="7"/>
      <c r="FC392" s="7"/>
      <c r="FD392" s="7"/>
      <c r="FE392" s="7"/>
      <c r="FF392" s="7"/>
      <c r="FG392" s="7"/>
      <c r="FH392" s="7"/>
      <c r="FI392" s="7"/>
      <c r="FJ392" s="7"/>
      <c r="FK392" s="7"/>
      <c r="FL392" s="7"/>
      <c r="FM392" s="7"/>
      <c r="FN392" s="7"/>
      <c r="FO392" s="7"/>
      <c r="FP392" s="7"/>
      <c r="FQ392" s="7"/>
      <c r="FR392" s="7"/>
      <c r="FS392" s="7"/>
      <c r="FT392" s="7"/>
      <c r="FU392" s="7"/>
      <c r="FV392" s="7"/>
      <c r="FW392" s="7"/>
      <c r="FX392" s="7"/>
      <c r="FY392" s="7"/>
      <c r="FZ392" s="7"/>
      <c r="GA392" s="7"/>
      <c r="GB392" s="7"/>
      <c r="GC392" s="7"/>
      <c r="GD392" s="7"/>
      <c r="GE392" s="7"/>
      <c r="GF392" s="7"/>
      <c r="GG392" s="7"/>
      <c r="GH392" s="7"/>
      <c r="GI392" s="7"/>
      <c r="GJ392" s="7"/>
      <c r="GK392" s="7"/>
      <c r="GL392" s="7"/>
      <c r="GM392" s="7"/>
      <c r="GN392" s="7"/>
      <c r="GO392" s="7"/>
      <c r="GP392" s="7"/>
      <c r="GQ392" s="7"/>
      <c r="GR392" s="7"/>
      <c r="GS392" s="7"/>
      <c r="GT392" s="7"/>
      <c r="GU392" s="7"/>
      <c r="GV392" s="7"/>
      <c r="GW392" s="7"/>
      <c r="GX392" s="7"/>
      <c r="GY392" s="7"/>
      <c r="GZ392" s="7"/>
      <c r="HA392" s="7"/>
      <c r="HB392" s="7"/>
      <c r="HC392" s="7"/>
      <c r="HD392" s="7"/>
      <c r="HE392" s="7"/>
      <c r="HF392" s="7"/>
      <c r="HG392" s="7"/>
      <c r="HH392" s="7"/>
      <c r="HI392" s="7"/>
      <c r="HJ392" s="7"/>
      <c r="HK392" s="7"/>
      <c r="HL392" s="7"/>
      <c r="HM392" s="7"/>
      <c r="HN392" s="7"/>
      <c r="HO392" s="7"/>
      <c r="HP392" s="7"/>
      <c r="HQ392" s="7"/>
      <c r="HR392" s="7"/>
      <c r="HS392" s="7"/>
      <c r="HT392" s="7"/>
      <c r="HU392" s="7"/>
      <c r="HV392" s="7"/>
      <c r="HW392" s="7"/>
      <c r="HX392" s="7"/>
      <c r="HY392" s="7"/>
      <c r="HZ392" s="7"/>
      <c r="IA392" s="7"/>
      <c r="IB392" s="7"/>
      <c r="IC392" s="7"/>
      <c r="ID392" s="7"/>
      <c r="IE392" s="7"/>
      <c r="IF392" s="7"/>
      <c r="IG392" s="7"/>
      <c r="IH392" s="7"/>
      <c r="II392" s="7"/>
      <c r="IJ392" s="7"/>
      <c r="IK392" s="7"/>
      <c r="IL392" s="7"/>
      <c r="IM392" s="7"/>
      <c r="IN392" s="7"/>
      <c r="IO392" s="7"/>
      <c r="IP392" s="7"/>
      <c r="IQ392" s="21"/>
      <c r="IR392" s="21"/>
      <c r="IS392" s="21"/>
      <c r="IT392" s="21"/>
      <c r="IU392" s="21"/>
      <c r="IV392" s="21"/>
    </row>
    <row r="393" spans="1:256" s="36" customFormat="1" ht="24">
      <c r="A393" s="20" t="s">
        <v>322</v>
      </c>
      <c r="B393" s="49" t="s">
        <v>257</v>
      </c>
      <c r="C393" s="31" t="s">
        <v>258</v>
      </c>
      <c r="D393" s="20" t="s">
        <v>323</v>
      </c>
      <c r="E393" s="2">
        <v>23</v>
      </c>
      <c r="F393" s="3" t="str">
        <f>VLOOKUP(E393,SCELTACONTRAENTE!$A$1:$B$18,2,FALSE)</f>
        <v>23-AFFIDAMENTO IN ECONOMIA - AFFIDAMENTO DIRETTO</v>
      </c>
      <c r="G393" s="43">
        <v>122.95</v>
      </c>
      <c r="H393" s="45">
        <v>1.0494791666666667</v>
      </c>
      <c r="I393" s="45">
        <v>1.0494791666666667</v>
      </c>
      <c r="J393" s="46">
        <v>0</v>
      </c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7"/>
      <c r="AL393" s="7"/>
      <c r="AM393" s="7"/>
      <c r="AN393" s="7"/>
      <c r="AO393" s="7"/>
      <c r="AP393" s="7"/>
      <c r="AQ393" s="7"/>
      <c r="AR393" s="7"/>
      <c r="AS393" s="7"/>
      <c r="AT393" s="7"/>
      <c r="AU393" s="7"/>
      <c r="AV393" s="7"/>
      <c r="AW393" s="7"/>
      <c r="AX393" s="7"/>
      <c r="AY393" s="7"/>
      <c r="AZ393" s="7"/>
      <c r="BA393" s="7"/>
      <c r="BB393" s="7"/>
      <c r="BC393" s="7"/>
      <c r="BD393" s="7"/>
      <c r="BE393" s="7"/>
      <c r="BF393" s="7"/>
      <c r="BG393" s="7"/>
      <c r="BH393" s="7"/>
      <c r="BI393" s="7"/>
      <c r="BJ393" s="7"/>
      <c r="BK393" s="7"/>
      <c r="BL393" s="7"/>
      <c r="BM393" s="7"/>
      <c r="BN393" s="7"/>
      <c r="BO393" s="7"/>
      <c r="BP393" s="7"/>
      <c r="BQ393" s="7"/>
      <c r="BR393" s="7"/>
      <c r="BS393" s="7"/>
      <c r="BT393" s="7"/>
      <c r="BU393" s="7"/>
      <c r="BV393" s="7"/>
      <c r="BW393" s="7"/>
      <c r="BX393" s="7"/>
      <c r="BY393" s="7"/>
      <c r="BZ393" s="7"/>
      <c r="CA393" s="7"/>
      <c r="CB393" s="7"/>
      <c r="CC393" s="7"/>
      <c r="CD393" s="7"/>
      <c r="CE393" s="7"/>
      <c r="CF393" s="7"/>
      <c r="CG393" s="7"/>
      <c r="CH393" s="7"/>
      <c r="CI393" s="7"/>
      <c r="CJ393" s="7"/>
      <c r="CK393" s="7"/>
      <c r="CL393" s="7"/>
      <c r="CM393" s="7"/>
      <c r="CN393" s="7"/>
      <c r="CO393" s="7"/>
      <c r="CP393" s="7"/>
      <c r="CQ393" s="7"/>
      <c r="CR393" s="7"/>
      <c r="CS393" s="7"/>
      <c r="CT393" s="7"/>
      <c r="CU393" s="7"/>
      <c r="CV393" s="7"/>
      <c r="CW393" s="7"/>
      <c r="CX393" s="7"/>
      <c r="CY393" s="7"/>
      <c r="CZ393" s="7"/>
      <c r="DA393" s="7"/>
      <c r="DB393" s="7"/>
      <c r="DC393" s="7"/>
      <c r="DD393" s="7"/>
      <c r="DE393" s="7"/>
      <c r="DF393" s="7"/>
      <c r="DG393" s="7"/>
      <c r="DH393" s="7"/>
      <c r="DI393" s="7"/>
      <c r="DJ393" s="7"/>
      <c r="DK393" s="7"/>
      <c r="DL393" s="7"/>
      <c r="DM393" s="7"/>
      <c r="DN393" s="7"/>
      <c r="DO393" s="7"/>
      <c r="DP393" s="7"/>
      <c r="DQ393" s="7"/>
      <c r="DR393" s="7"/>
      <c r="DS393" s="7"/>
      <c r="DT393" s="7"/>
      <c r="DU393" s="7"/>
      <c r="DV393" s="7"/>
      <c r="DW393" s="7"/>
      <c r="DX393" s="7"/>
      <c r="DY393" s="7"/>
      <c r="DZ393" s="7"/>
      <c r="EA393" s="7"/>
      <c r="EB393" s="7"/>
      <c r="EC393" s="7"/>
      <c r="ED393" s="7"/>
      <c r="EE393" s="7"/>
      <c r="EF393" s="7"/>
      <c r="EG393" s="7"/>
      <c r="EH393" s="7"/>
      <c r="EI393" s="7"/>
      <c r="EJ393" s="7"/>
      <c r="EK393" s="7"/>
      <c r="EL393" s="7"/>
      <c r="EM393" s="7"/>
      <c r="EN393" s="7"/>
      <c r="EO393" s="7"/>
      <c r="EP393" s="7"/>
      <c r="EQ393" s="7"/>
      <c r="ER393" s="7"/>
      <c r="ES393" s="7"/>
      <c r="ET393" s="7"/>
      <c r="EU393" s="7"/>
      <c r="EV393" s="7"/>
      <c r="EW393" s="7"/>
      <c r="EX393" s="7"/>
      <c r="EY393" s="7"/>
      <c r="EZ393" s="7"/>
      <c r="FA393" s="7"/>
      <c r="FB393" s="7"/>
      <c r="FC393" s="7"/>
      <c r="FD393" s="7"/>
      <c r="FE393" s="7"/>
      <c r="FF393" s="7"/>
      <c r="FG393" s="7"/>
      <c r="FH393" s="7"/>
      <c r="FI393" s="7"/>
      <c r="FJ393" s="7"/>
      <c r="FK393" s="7"/>
      <c r="FL393" s="7"/>
      <c r="FM393" s="7"/>
      <c r="FN393" s="7"/>
      <c r="FO393" s="7"/>
      <c r="FP393" s="7"/>
      <c r="FQ393" s="7"/>
      <c r="FR393" s="7"/>
      <c r="FS393" s="7"/>
      <c r="FT393" s="7"/>
      <c r="FU393" s="7"/>
      <c r="FV393" s="7"/>
      <c r="FW393" s="7"/>
      <c r="FX393" s="7"/>
      <c r="FY393" s="7"/>
      <c r="FZ393" s="7"/>
      <c r="GA393" s="7"/>
      <c r="GB393" s="7"/>
      <c r="GC393" s="7"/>
      <c r="GD393" s="7"/>
      <c r="GE393" s="7"/>
      <c r="GF393" s="7"/>
      <c r="GG393" s="7"/>
      <c r="GH393" s="7"/>
      <c r="GI393" s="7"/>
      <c r="GJ393" s="7"/>
      <c r="GK393" s="7"/>
      <c r="GL393" s="7"/>
      <c r="GM393" s="7"/>
      <c r="GN393" s="7"/>
      <c r="GO393" s="7"/>
      <c r="GP393" s="7"/>
      <c r="GQ393" s="7"/>
      <c r="GR393" s="7"/>
      <c r="GS393" s="7"/>
      <c r="GT393" s="7"/>
      <c r="GU393" s="7"/>
      <c r="GV393" s="7"/>
      <c r="GW393" s="7"/>
      <c r="GX393" s="7"/>
      <c r="GY393" s="7"/>
      <c r="GZ393" s="7"/>
      <c r="HA393" s="7"/>
      <c r="HB393" s="7"/>
      <c r="HC393" s="7"/>
      <c r="HD393" s="7"/>
      <c r="HE393" s="7"/>
      <c r="HF393" s="7"/>
      <c r="HG393" s="7"/>
      <c r="HH393" s="7"/>
      <c r="HI393" s="7"/>
      <c r="HJ393" s="7"/>
      <c r="HK393" s="7"/>
      <c r="HL393" s="7"/>
      <c r="HM393" s="7"/>
      <c r="HN393" s="7"/>
      <c r="HO393" s="7"/>
      <c r="HP393" s="7"/>
      <c r="HQ393" s="7"/>
      <c r="HR393" s="7"/>
      <c r="HS393" s="7"/>
      <c r="HT393" s="7"/>
      <c r="HU393" s="7"/>
      <c r="HV393" s="7"/>
      <c r="HW393" s="7"/>
      <c r="HX393" s="7"/>
      <c r="HY393" s="7"/>
      <c r="HZ393" s="7"/>
      <c r="IA393" s="7"/>
      <c r="IB393" s="7"/>
      <c r="IC393" s="7"/>
      <c r="ID393" s="7"/>
      <c r="IE393" s="7"/>
      <c r="IF393" s="7"/>
      <c r="IG393" s="7"/>
      <c r="IH393" s="7"/>
      <c r="II393" s="7"/>
      <c r="IJ393" s="7"/>
      <c r="IK393" s="7"/>
      <c r="IL393" s="7"/>
      <c r="IM393" s="7"/>
      <c r="IN393" s="7"/>
      <c r="IO393" s="7"/>
      <c r="IP393" s="7"/>
      <c r="IQ393" s="21"/>
      <c r="IR393" s="21"/>
      <c r="IS393" s="21"/>
      <c r="IT393" s="21"/>
      <c r="IU393" s="21"/>
      <c r="IV393" s="21"/>
    </row>
    <row r="394" spans="1:256" s="36" customFormat="1" ht="24">
      <c r="A394" s="20" t="s">
        <v>324</v>
      </c>
      <c r="B394" s="49" t="s">
        <v>257</v>
      </c>
      <c r="C394" s="31" t="s">
        <v>258</v>
      </c>
      <c r="D394" s="20" t="s">
        <v>325</v>
      </c>
      <c r="E394" s="2">
        <v>23</v>
      </c>
      <c r="F394" s="3" t="str">
        <f>VLOOKUP(E394,SCELTACONTRAENTE!$A$1:$B$18,2,FALSE)</f>
        <v>23-AFFIDAMENTO IN ECONOMIA - AFFIDAMENTO DIRETTO</v>
      </c>
      <c r="G394" s="43">
        <v>409.83</v>
      </c>
      <c r="H394" s="45">
        <v>1.0494791666666667</v>
      </c>
      <c r="I394" s="45">
        <v>1.0494791666666667</v>
      </c>
      <c r="J394" s="46">
        <v>0</v>
      </c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7"/>
      <c r="AL394" s="7"/>
      <c r="AM394" s="7"/>
      <c r="AN394" s="7"/>
      <c r="AO394" s="7"/>
      <c r="AP394" s="7"/>
      <c r="AQ394" s="7"/>
      <c r="AR394" s="7"/>
      <c r="AS394" s="7"/>
      <c r="AT394" s="7"/>
      <c r="AU394" s="7"/>
      <c r="AV394" s="7"/>
      <c r="AW394" s="7"/>
      <c r="AX394" s="7"/>
      <c r="AY394" s="7"/>
      <c r="AZ394" s="7"/>
      <c r="BA394" s="7"/>
      <c r="BB394" s="7"/>
      <c r="BC394" s="7"/>
      <c r="BD394" s="7"/>
      <c r="BE394" s="7"/>
      <c r="BF394" s="7"/>
      <c r="BG394" s="7"/>
      <c r="BH394" s="7"/>
      <c r="BI394" s="7"/>
      <c r="BJ394" s="7"/>
      <c r="BK394" s="7"/>
      <c r="BL394" s="7"/>
      <c r="BM394" s="7"/>
      <c r="BN394" s="7"/>
      <c r="BO394" s="7"/>
      <c r="BP394" s="7"/>
      <c r="BQ394" s="7"/>
      <c r="BR394" s="7"/>
      <c r="BS394" s="7"/>
      <c r="BT394" s="7"/>
      <c r="BU394" s="7"/>
      <c r="BV394" s="7"/>
      <c r="BW394" s="7"/>
      <c r="BX394" s="7"/>
      <c r="BY394" s="7"/>
      <c r="BZ394" s="7"/>
      <c r="CA394" s="7"/>
      <c r="CB394" s="7"/>
      <c r="CC394" s="7"/>
      <c r="CD394" s="7"/>
      <c r="CE394" s="7"/>
      <c r="CF394" s="7"/>
      <c r="CG394" s="7"/>
      <c r="CH394" s="7"/>
      <c r="CI394" s="7"/>
      <c r="CJ394" s="7"/>
      <c r="CK394" s="7"/>
      <c r="CL394" s="7"/>
      <c r="CM394" s="7"/>
      <c r="CN394" s="7"/>
      <c r="CO394" s="7"/>
      <c r="CP394" s="7"/>
      <c r="CQ394" s="7"/>
      <c r="CR394" s="7"/>
      <c r="CS394" s="7"/>
      <c r="CT394" s="7"/>
      <c r="CU394" s="7"/>
      <c r="CV394" s="7"/>
      <c r="CW394" s="7"/>
      <c r="CX394" s="7"/>
      <c r="CY394" s="7"/>
      <c r="CZ394" s="7"/>
      <c r="DA394" s="7"/>
      <c r="DB394" s="7"/>
      <c r="DC394" s="7"/>
      <c r="DD394" s="7"/>
      <c r="DE394" s="7"/>
      <c r="DF394" s="7"/>
      <c r="DG394" s="7"/>
      <c r="DH394" s="7"/>
      <c r="DI394" s="7"/>
      <c r="DJ394" s="7"/>
      <c r="DK394" s="7"/>
      <c r="DL394" s="7"/>
      <c r="DM394" s="7"/>
      <c r="DN394" s="7"/>
      <c r="DO394" s="7"/>
      <c r="DP394" s="7"/>
      <c r="DQ394" s="7"/>
      <c r="DR394" s="7"/>
      <c r="DS394" s="7"/>
      <c r="DT394" s="7"/>
      <c r="DU394" s="7"/>
      <c r="DV394" s="7"/>
      <c r="DW394" s="7"/>
      <c r="DX394" s="7"/>
      <c r="DY394" s="7"/>
      <c r="DZ394" s="7"/>
      <c r="EA394" s="7"/>
      <c r="EB394" s="7"/>
      <c r="EC394" s="7"/>
      <c r="ED394" s="7"/>
      <c r="EE394" s="7"/>
      <c r="EF394" s="7"/>
      <c r="EG394" s="7"/>
      <c r="EH394" s="7"/>
      <c r="EI394" s="7"/>
      <c r="EJ394" s="7"/>
      <c r="EK394" s="7"/>
      <c r="EL394" s="7"/>
      <c r="EM394" s="7"/>
      <c r="EN394" s="7"/>
      <c r="EO394" s="7"/>
      <c r="EP394" s="7"/>
      <c r="EQ394" s="7"/>
      <c r="ER394" s="7"/>
      <c r="ES394" s="7"/>
      <c r="ET394" s="7"/>
      <c r="EU394" s="7"/>
      <c r="EV394" s="7"/>
      <c r="EW394" s="7"/>
      <c r="EX394" s="7"/>
      <c r="EY394" s="7"/>
      <c r="EZ394" s="7"/>
      <c r="FA394" s="7"/>
      <c r="FB394" s="7"/>
      <c r="FC394" s="7"/>
      <c r="FD394" s="7"/>
      <c r="FE394" s="7"/>
      <c r="FF394" s="7"/>
      <c r="FG394" s="7"/>
      <c r="FH394" s="7"/>
      <c r="FI394" s="7"/>
      <c r="FJ394" s="7"/>
      <c r="FK394" s="7"/>
      <c r="FL394" s="7"/>
      <c r="FM394" s="7"/>
      <c r="FN394" s="7"/>
      <c r="FO394" s="7"/>
      <c r="FP394" s="7"/>
      <c r="FQ394" s="7"/>
      <c r="FR394" s="7"/>
      <c r="FS394" s="7"/>
      <c r="FT394" s="7"/>
      <c r="FU394" s="7"/>
      <c r="FV394" s="7"/>
      <c r="FW394" s="7"/>
      <c r="FX394" s="7"/>
      <c r="FY394" s="7"/>
      <c r="FZ394" s="7"/>
      <c r="GA394" s="7"/>
      <c r="GB394" s="7"/>
      <c r="GC394" s="7"/>
      <c r="GD394" s="7"/>
      <c r="GE394" s="7"/>
      <c r="GF394" s="7"/>
      <c r="GG394" s="7"/>
      <c r="GH394" s="7"/>
      <c r="GI394" s="7"/>
      <c r="GJ394" s="7"/>
      <c r="GK394" s="7"/>
      <c r="GL394" s="7"/>
      <c r="GM394" s="7"/>
      <c r="GN394" s="7"/>
      <c r="GO394" s="7"/>
      <c r="GP394" s="7"/>
      <c r="GQ394" s="7"/>
      <c r="GR394" s="7"/>
      <c r="GS394" s="7"/>
      <c r="GT394" s="7"/>
      <c r="GU394" s="7"/>
      <c r="GV394" s="7"/>
      <c r="GW394" s="7"/>
      <c r="GX394" s="7"/>
      <c r="GY394" s="7"/>
      <c r="GZ394" s="7"/>
      <c r="HA394" s="7"/>
      <c r="HB394" s="7"/>
      <c r="HC394" s="7"/>
      <c r="HD394" s="7"/>
      <c r="HE394" s="7"/>
      <c r="HF394" s="7"/>
      <c r="HG394" s="7"/>
      <c r="HH394" s="7"/>
      <c r="HI394" s="7"/>
      <c r="HJ394" s="7"/>
      <c r="HK394" s="7"/>
      <c r="HL394" s="7"/>
      <c r="HM394" s="7"/>
      <c r="HN394" s="7"/>
      <c r="HO394" s="7"/>
      <c r="HP394" s="7"/>
      <c r="HQ394" s="7"/>
      <c r="HR394" s="7"/>
      <c r="HS394" s="7"/>
      <c r="HT394" s="7"/>
      <c r="HU394" s="7"/>
      <c r="HV394" s="7"/>
      <c r="HW394" s="7"/>
      <c r="HX394" s="7"/>
      <c r="HY394" s="7"/>
      <c r="HZ394" s="7"/>
      <c r="IA394" s="7"/>
      <c r="IB394" s="7"/>
      <c r="IC394" s="7"/>
      <c r="ID394" s="7"/>
      <c r="IE394" s="7"/>
      <c r="IF394" s="7"/>
      <c r="IG394" s="7"/>
      <c r="IH394" s="7"/>
      <c r="II394" s="7"/>
      <c r="IJ394" s="7"/>
      <c r="IK394" s="7"/>
      <c r="IL394" s="7"/>
      <c r="IM394" s="7"/>
      <c r="IN394" s="7"/>
      <c r="IO394" s="7"/>
      <c r="IP394" s="7"/>
      <c r="IQ394" s="21"/>
      <c r="IR394" s="21"/>
      <c r="IS394" s="21"/>
      <c r="IT394" s="21"/>
      <c r="IU394" s="21"/>
      <c r="IV394" s="21"/>
    </row>
    <row r="395" spans="1:256" s="36" customFormat="1" ht="24">
      <c r="A395" s="20" t="s">
        <v>326</v>
      </c>
      <c r="B395" s="49" t="s">
        <v>257</v>
      </c>
      <c r="C395" s="31" t="s">
        <v>258</v>
      </c>
      <c r="D395" s="20" t="s">
        <v>327</v>
      </c>
      <c r="E395" s="2">
        <v>23</v>
      </c>
      <c r="F395" s="3" t="str">
        <f>VLOOKUP(E395,SCELTACONTRAENTE!$A$1:$B$18,2,FALSE)</f>
        <v>23-AFFIDAMENTO IN ECONOMIA - AFFIDAMENTO DIRETTO</v>
      </c>
      <c r="G395" s="43">
        <v>3688.52</v>
      </c>
      <c r="H395" s="44">
        <v>0.4251736111111111</v>
      </c>
      <c r="I395" s="45">
        <v>1.300173611111111</v>
      </c>
      <c r="J395" s="46">
        <v>0</v>
      </c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  <c r="AK395" s="7"/>
      <c r="AL395" s="7"/>
      <c r="AM395" s="7"/>
      <c r="AN395" s="7"/>
      <c r="AO395" s="7"/>
      <c r="AP395" s="7"/>
      <c r="AQ395" s="7"/>
      <c r="AR395" s="7"/>
      <c r="AS395" s="7"/>
      <c r="AT395" s="7"/>
      <c r="AU395" s="7"/>
      <c r="AV395" s="7"/>
      <c r="AW395" s="7"/>
      <c r="AX395" s="7"/>
      <c r="AY395" s="7"/>
      <c r="AZ395" s="7"/>
      <c r="BA395" s="7"/>
      <c r="BB395" s="7"/>
      <c r="BC395" s="7"/>
      <c r="BD395" s="7"/>
      <c r="BE395" s="7"/>
      <c r="BF395" s="7"/>
      <c r="BG395" s="7"/>
      <c r="BH395" s="7"/>
      <c r="BI395" s="7"/>
      <c r="BJ395" s="7"/>
      <c r="BK395" s="7"/>
      <c r="BL395" s="7"/>
      <c r="BM395" s="7"/>
      <c r="BN395" s="7"/>
      <c r="BO395" s="7"/>
      <c r="BP395" s="7"/>
      <c r="BQ395" s="7"/>
      <c r="BR395" s="7"/>
      <c r="BS395" s="7"/>
      <c r="BT395" s="7"/>
      <c r="BU395" s="7"/>
      <c r="BV395" s="7"/>
      <c r="BW395" s="7"/>
      <c r="BX395" s="7"/>
      <c r="BY395" s="7"/>
      <c r="BZ395" s="7"/>
      <c r="CA395" s="7"/>
      <c r="CB395" s="7"/>
      <c r="CC395" s="7"/>
      <c r="CD395" s="7"/>
      <c r="CE395" s="7"/>
      <c r="CF395" s="7"/>
      <c r="CG395" s="7"/>
      <c r="CH395" s="7"/>
      <c r="CI395" s="7"/>
      <c r="CJ395" s="7"/>
      <c r="CK395" s="7"/>
      <c r="CL395" s="7"/>
      <c r="CM395" s="7"/>
      <c r="CN395" s="7"/>
      <c r="CO395" s="7"/>
      <c r="CP395" s="7"/>
      <c r="CQ395" s="7"/>
      <c r="CR395" s="7"/>
      <c r="CS395" s="7"/>
      <c r="CT395" s="7"/>
      <c r="CU395" s="7"/>
      <c r="CV395" s="7"/>
      <c r="CW395" s="7"/>
      <c r="CX395" s="7"/>
      <c r="CY395" s="7"/>
      <c r="CZ395" s="7"/>
      <c r="DA395" s="7"/>
      <c r="DB395" s="7"/>
      <c r="DC395" s="7"/>
      <c r="DD395" s="7"/>
      <c r="DE395" s="7"/>
      <c r="DF395" s="7"/>
      <c r="DG395" s="7"/>
      <c r="DH395" s="7"/>
      <c r="DI395" s="7"/>
      <c r="DJ395" s="7"/>
      <c r="DK395" s="7"/>
      <c r="DL395" s="7"/>
      <c r="DM395" s="7"/>
      <c r="DN395" s="7"/>
      <c r="DO395" s="7"/>
      <c r="DP395" s="7"/>
      <c r="DQ395" s="7"/>
      <c r="DR395" s="7"/>
      <c r="DS395" s="7"/>
      <c r="DT395" s="7"/>
      <c r="DU395" s="7"/>
      <c r="DV395" s="7"/>
      <c r="DW395" s="7"/>
      <c r="DX395" s="7"/>
      <c r="DY395" s="7"/>
      <c r="DZ395" s="7"/>
      <c r="EA395" s="7"/>
      <c r="EB395" s="7"/>
      <c r="EC395" s="7"/>
      <c r="ED395" s="7"/>
      <c r="EE395" s="7"/>
      <c r="EF395" s="7"/>
      <c r="EG395" s="7"/>
      <c r="EH395" s="7"/>
      <c r="EI395" s="7"/>
      <c r="EJ395" s="7"/>
      <c r="EK395" s="7"/>
      <c r="EL395" s="7"/>
      <c r="EM395" s="7"/>
      <c r="EN395" s="7"/>
      <c r="EO395" s="7"/>
      <c r="EP395" s="7"/>
      <c r="EQ395" s="7"/>
      <c r="ER395" s="7"/>
      <c r="ES395" s="7"/>
      <c r="ET395" s="7"/>
      <c r="EU395" s="7"/>
      <c r="EV395" s="7"/>
      <c r="EW395" s="7"/>
      <c r="EX395" s="7"/>
      <c r="EY395" s="7"/>
      <c r="EZ395" s="7"/>
      <c r="FA395" s="7"/>
      <c r="FB395" s="7"/>
      <c r="FC395" s="7"/>
      <c r="FD395" s="7"/>
      <c r="FE395" s="7"/>
      <c r="FF395" s="7"/>
      <c r="FG395" s="7"/>
      <c r="FH395" s="7"/>
      <c r="FI395" s="7"/>
      <c r="FJ395" s="7"/>
      <c r="FK395" s="7"/>
      <c r="FL395" s="7"/>
      <c r="FM395" s="7"/>
      <c r="FN395" s="7"/>
      <c r="FO395" s="7"/>
      <c r="FP395" s="7"/>
      <c r="FQ395" s="7"/>
      <c r="FR395" s="7"/>
      <c r="FS395" s="7"/>
      <c r="FT395" s="7"/>
      <c r="FU395" s="7"/>
      <c r="FV395" s="7"/>
      <c r="FW395" s="7"/>
      <c r="FX395" s="7"/>
      <c r="FY395" s="7"/>
      <c r="FZ395" s="7"/>
      <c r="GA395" s="7"/>
      <c r="GB395" s="7"/>
      <c r="GC395" s="7"/>
      <c r="GD395" s="7"/>
      <c r="GE395" s="7"/>
      <c r="GF395" s="7"/>
      <c r="GG395" s="7"/>
      <c r="GH395" s="7"/>
      <c r="GI395" s="7"/>
      <c r="GJ395" s="7"/>
      <c r="GK395" s="7"/>
      <c r="GL395" s="7"/>
      <c r="GM395" s="7"/>
      <c r="GN395" s="7"/>
      <c r="GO395" s="7"/>
      <c r="GP395" s="7"/>
      <c r="GQ395" s="7"/>
      <c r="GR395" s="7"/>
      <c r="GS395" s="7"/>
      <c r="GT395" s="7"/>
      <c r="GU395" s="7"/>
      <c r="GV395" s="7"/>
      <c r="GW395" s="7"/>
      <c r="GX395" s="7"/>
      <c r="GY395" s="7"/>
      <c r="GZ395" s="7"/>
      <c r="HA395" s="7"/>
      <c r="HB395" s="7"/>
      <c r="HC395" s="7"/>
      <c r="HD395" s="7"/>
      <c r="HE395" s="7"/>
      <c r="HF395" s="7"/>
      <c r="HG395" s="7"/>
      <c r="HH395" s="7"/>
      <c r="HI395" s="7"/>
      <c r="HJ395" s="7"/>
      <c r="HK395" s="7"/>
      <c r="HL395" s="7"/>
      <c r="HM395" s="7"/>
      <c r="HN395" s="7"/>
      <c r="HO395" s="7"/>
      <c r="HP395" s="7"/>
      <c r="HQ395" s="7"/>
      <c r="HR395" s="7"/>
      <c r="HS395" s="7"/>
      <c r="HT395" s="7"/>
      <c r="HU395" s="7"/>
      <c r="HV395" s="7"/>
      <c r="HW395" s="7"/>
      <c r="HX395" s="7"/>
      <c r="HY395" s="7"/>
      <c r="HZ395" s="7"/>
      <c r="IA395" s="7"/>
      <c r="IB395" s="7"/>
      <c r="IC395" s="7"/>
      <c r="ID395" s="7"/>
      <c r="IE395" s="7"/>
      <c r="IF395" s="7"/>
      <c r="IG395" s="7"/>
      <c r="IH395" s="7"/>
      <c r="II395" s="7"/>
      <c r="IJ395" s="7"/>
      <c r="IK395" s="7"/>
      <c r="IL395" s="7"/>
      <c r="IM395" s="7"/>
      <c r="IN395" s="7"/>
      <c r="IO395" s="7"/>
      <c r="IP395" s="7"/>
      <c r="IQ395" s="21"/>
      <c r="IR395" s="21"/>
      <c r="IS395" s="21"/>
      <c r="IT395" s="21"/>
      <c r="IU395" s="21"/>
      <c r="IV395" s="21"/>
    </row>
    <row r="396" spans="1:256" s="36" customFormat="1" ht="24">
      <c r="A396" s="20" t="s">
        <v>328</v>
      </c>
      <c r="B396" s="49" t="s">
        <v>329</v>
      </c>
      <c r="C396" s="31" t="s">
        <v>258</v>
      </c>
      <c r="D396" s="20" t="s">
        <v>330</v>
      </c>
      <c r="E396" s="2">
        <v>23</v>
      </c>
      <c r="F396" s="3" t="str">
        <f>VLOOKUP(E396,SCELTACONTRAENTE!$A$1:$B$18,2,FALSE)</f>
        <v>23-AFFIDAMENTO IN ECONOMIA - AFFIDAMENTO DIRETTO</v>
      </c>
      <c r="G396" s="43">
        <v>24590.16</v>
      </c>
      <c r="H396" s="45">
        <v>1.175173611111111</v>
      </c>
      <c r="I396" s="45">
        <v>1.300173611111111</v>
      </c>
      <c r="J396" s="46">
        <v>0</v>
      </c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  <c r="AK396" s="7"/>
      <c r="AL396" s="7"/>
      <c r="AM396" s="7"/>
      <c r="AN396" s="7"/>
      <c r="AO396" s="7"/>
      <c r="AP396" s="7"/>
      <c r="AQ396" s="7"/>
      <c r="AR396" s="7"/>
      <c r="AS396" s="7"/>
      <c r="AT396" s="7"/>
      <c r="AU396" s="7"/>
      <c r="AV396" s="7"/>
      <c r="AW396" s="7"/>
      <c r="AX396" s="7"/>
      <c r="AY396" s="7"/>
      <c r="AZ396" s="7"/>
      <c r="BA396" s="7"/>
      <c r="BB396" s="7"/>
      <c r="BC396" s="7"/>
      <c r="BD396" s="7"/>
      <c r="BE396" s="7"/>
      <c r="BF396" s="7"/>
      <c r="BG396" s="7"/>
      <c r="BH396" s="7"/>
      <c r="BI396" s="7"/>
      <c r="BJ396" s="7"/>
      <c r="BK396" s="7"/>
      <c r="BL396" s="7"/>
      <c r="BM396" s="7"/>
      <c r="BN396" s="7"/>
      <c r="BO396" s="7"/>
      <c r="BP396" s="7"/>
      <c r="BQ396" s="7"/>
      <c r="BR396" s="7"/>
      <c r="BS396" s="7"/>
      <c r="BT396" s="7"/>
      <c r="BU396" s="7"/>
      <c r="BV396" s="7"/>
      <c r="BW396" s="7"/>
      <c r="BX396" s="7"/>
      <c r="BY396" s="7"/>
      <c r="BZ396" s="7"/>
      <c r="CA396" s="7"/>
      <c r="CB396" s="7"/>
      <c r="CC396" s="7"/>
      <c r="CD396" s="7"/>
      <c r="CE396" s="7"/>
      <c r="CF396" s="7"/>
      <c r="CG396" s="7"/>
      <c r="CH396" s="7"/>
      <c r="CI396" s="7"/>
      <c r="CJ396" s="7"/>
      <c r="CK396" s="7"/>
      <c r="CL396" s="7"/>
      <c r="CM396" s="7"/>
      <c r="CN396" s="7"/>
      <c r="CO396" s="7"/>
      <c r="CP396" s="7"/>
      <c r="CQ396" s="7"/>
      <c r="CR396" s="7"/>
      <c r="CS396" s="7"/>
      <c r="CT396" s="7"/>
      <c r="CU396" s="7"/>
      <c r="CV396" s="7"/>
      <c r="CW396" s="7"/>
      <c r="CX396" s="7"/>
      <c r="CY396" s="7"/>
      <c r="CZ396" s="7"/>
      <c r="DA396" s="7"/>
      <c r="DB396" s="7"/>
      <c r="DC396" s="7"/>
      <c r="DD396" s="7"/>
      <c r="DE396" s="7"/>
      <c r="DF396" s="7"/>
      <c r="DG396" s="7"/>
      <c r="DH396" s="7"/>
      <c r="DI396" s="7"/>
      <c r="DJ396" s="7"/>
      <c r="DK396" s="7"/>
      <c r="DL396" s="7"/>
      <c r="DM396" s="7"/>
      <c r="DN396" s="7"/>
      <c r="DO396" s="7"/>
      <c r="DP396" s="7"/>
      <c r="DQ396" s="7"/>
      <c r="DR396" s="7"/>
      <c r="DS396" s="7"/>
      <c r="DT396" s="7"/>
      <c r="DU396" s="7"/>
      <c r="DV396" s="7"/>
      <c r="DW396" s="7"/>
      <c r="DX396" s="7"/>
      <c r="DY396" s="7"/>
      <c r="DZ396" s="7"/>
      <c r="EA396" s="7"/>
      <c r="EB396" s="7"/>
      <c r="EC396" s="7"/>
      <c r="ED396" s="7"/>
      <c r="EE396" s="7"/>
      <c r="EF396" s="7"/>
      <c r="EG396" s="7"/>
      <c r="EH396" s="7"/>
      <c r="EI396" s="7"/>
      <c r="EJ396" s="7"/>
      <c r="EK396" s="7"/>
      <c r="EL396" s="7"/>
      <c r="EM396" s="7"/>
      <c r="EN396" s="7"/>
      <c r="EO396" s="7"/>
      <c r="EP396" s="7"/>
      <c r="EQ396" s="7"/>
      <c r="ER396" s="7"/>
      <c r="ES396" s="7"/>
      <c r="ET396" s="7"/>
      <c r="EU396" s="7"/>
      <c r="EV396" s="7"/>
      <c r="EW396" s="7"/>
      <c r="EX396" s="7"/>
      <c r="EY396" s="7"/>
      <c r="EZ396" s="7"/>
      <c r="FA396" s="7"/>
      <c r="FB396" s="7"/>
      <c r="FC396" s="7"/>
      <c r="FD396" s="7"/>
      <c r="FE396" s="7"/>
      <c r="FF396" s="7"/>
      <c r="FG396" s="7"/>
      <c r="FH396" s="7"/>
      <c r="FI396" s="7"/>
      <c r="FJ396" s="7"/>
      <c r="FK396" s="7"/>
      <c r="FL396" s="7"/>
      <c r="FM396" s="7"/>
      <c r="FN396" s="7"/>
      <c r="FO396" s="7"/>
      <c r="FP396" s="7"/>
      <c r="FQ396" s="7"/>
      <c r="FR396" s="7"/>
      <c r="FS396" s="7"/>
      <c r="FT396" s="7"/>
      <c r="FU396" s="7"/>
      <c r="FV396" s="7"/>
      <c r="FW396" s="7"/>
      <c r="FX396" s="7"/>
      <c r="FY396" s="7"/>
      <c r="FZ396" s="7"/>
      <c r="GA396" s="7"/>
      <c r="GB396" s="7"/>
      <c r="GC396" s="7"/>
      <c r="GD396" s="7"/>
      <c r="GE396" s="7"/>
      <c r="GF396" s="7"/>
      <c r="GG396" s="7"/>
      <c r="GH396" s="7"/>
      <c r="GI396" s="7"/>
      <c r="GJ396" s="7"/>
      <c r="GK396" s="7"/>
      <c r="GL396" s="7"/>
      <c r="GM396" s="7"/>
      <c r="GN396" s="7"/>
      <c r="GO396" s="7"/>
      <c r="GP396" s="7"/>
      <c r="GQ396" s="7"/>
      <c r="GR396" s="7"/>
      <c r="GS396" s="7"/>
      <c r="GT396" s="7"/>
      <c r="GU396" s="7"/>
      <c r="GV396" s="7"/>
      <c r="GW396" s="7"/>
      <c r="GX396" s="7"/>
      <c r="GY396" s="7"/>
      <c r="GZ396" s="7"/>
      <c r="HA396" s="7"/>
      <c r="HB396" s="7"/>
      <c r="HC396" s="7"/>
      <c r="HD396" s="7"/>
      <c r="HE396" s="7"/>
      <c r="HF396" s="7"/>
      <c r="HG396" s="7"/>
      <c r="HH396" s="7"/>
      <c r="HI396" s="7"/>
      <c r="HJ396" s="7"/>
      <c r="HK396" s="7"/>
      <c r="HL396" s="7"/>
      <c r="HM396" s="7"/>
      <c r="HN396" s="7"/>
      <c r="HO396" s="7"/>
      <c r="HP396" s="7"/>
      <c r="HQ396" s="7"/>
      <c r="HR396" s="7"/>
      <c r="HS396" s="7"/>
      <c r="HT396" s="7"/>
      <c r="HU396" s="7"/>
      <c r="HV396" s="7"/>
      <c r="HW396" s="7"/>
      <c r="HX396" s="7"/>
      <c r="HY396" s="7"/>
      <c r="HZ396" s="7"/>
      <c r="IA396" s="7"/>
      <c r="IB396" s="7"/>
      <c r="IC396" s="7"/>
      <c r="ID396" s="7"/>
      <c r="IE396" s="7"/>
      <c r="IF396" s="7"/>
      <c r="IG396" s="7"/>
      <c r="IH396" s="7"/>
      <c r="II396" s="7"/>
      <c r="IJ396" s="7"/>
      <c r="IK396" s="7"/>
      <c r="IL396" s="7"/>
      <c r="IM396" s="7"/>
      <c r="IN396" s="7"/>
      <c r="IO396" s="7"/>
      <c r="IP396" s="7"/>
      <c r="IQ396" s="21"/>
      <c r="IR396" s="21"/>
      <c r="IS396" s="21"/>
      <c r="IT396" s="21"/>
      <c r="IU396" s="21"/>
      <c r="IV396" s="21"/>
    </row>
    <row r="397" spans="1:256" s="36" customFormat="1" ht="24">
      <c r="A397" s="20" t="s">
        <v>331</v>
      </c>
      <c r="B397" s="49" t="s">
        <v>332</v>
      </c>
      <c r="C397" s="31" t="s">
        <v>258</v>
      </c>
      <c r="D397" s="20" t="s">
        <v>333</v>
      </c>
      <c r="E397" s="2">
        <v>23</v>
      </c>
      <c r="F397" s="3" t="str">
        <f>VLOOKUP(E397,SCELTACONTRAENTE!$A$1:$B$18,2,FALSE)</f>
        <v>23-AFFIDAMENTO IN ECONOMIA - AFFIDAMENTO DIRETTO</v>
      </c>
      <c r="G397" s="43">
        <v>3150</v>
      </c>
      <c r="H397" s="45">
        <v>1.2585069444444446</v>
      </c>
      <c r="I397" s="45">
        <v>1.300173611111111</v>
      </c>
      <c r="J397" s="46">
        <v>0</v>
      </c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7"/>
      <c r="AL397" s="7"/>
      <c r="AM397" s="7"/>
      <c r="AN397" s="7"/>
      <c r="AO397" s="7"/>
      <c r="AP397" s="7"/>
      <c r="AQ397" s="7"/>
      <c r="AR397" s="7"/>
      <c r="AS397" s="7"/>
      <c r="AT397" s="7"/>
      <c r="AU397" s="7"/>
      <c r="AV397" s="7"/>
      <c r="AW397" s="7"/>
      <c r="AX397" s="7"/>
      <c r="AY397" s="7"/>
      <c r="AZ397" s="7"/>
      <c r="BA397" s="7"/>
      <c r="BB397" s="7"/>
      <c r="BC397" s="7"/>
      <c r="BD397" s="7"/>
      <c r="BE397" s="7"/>
      <c r="BF397" s="7"/>
      <c r="BG397" s="7"/>
      <c r="BH397" s="7"/>
      <c r="BI397" s="7"/>
      <c r="BJ397" s="7"/>
      <c r="BK397" s="7"/>
      <c r="BL397" s="7"/>
      <c r="BM397" s="7"/>
      <c r="BN397" s="7"/>
      <c r="BO397" s="7"/>
      <c r="BP397" s="7"/>
      <c r="BQ397" s="7"/>
      <c r="BR397" s="7"/>
      <c r="BS397" s="7"/>
      <c r="BT397" s="7"/>
      <c r="BU397" s="7"/>
      <c r="BV397" s="7"/>
      <c r="BW397" s="7"/>
      <c r="BX397" s="7"/>
      <c r="BY397" s="7"/>
      <c r="BZ397" s="7"/>
      <c r="CA397" s="7"/>
      <c r="CB397" s="7"/>
      <c r="CC397" s="7"/>
      <c r="CD397" s="7"/>
      <c r="CE397" s="7"/>
      <c r="CF397" s="7"/>
      <c r="CG397" s="7"/>
      <c r="CH397" s="7"/>
      <c r="CI397" s="7"/>
      <c r="CJ397" s="7"/>
      <c r="CK397" s="7"/>
      <c r="CL397" s="7"/>
      <c r="CM397" s="7"/>
      <c r="CN397" s="7"/>
      <c r="CO397" s="7"/>
      <c r="CP397" s="7"/>
      <c r="CQ397" s="7"/>
      <c r="CR397" s="7"/>
      <c r="CS397" s="7"/>
      <c r="CT397" s="7"/>
      <c r="CU397" s="7"/>
      <c r="CV397" s="7"/>
      <c r="CW397" s="7"/>
      <c r="CX397" s="7"/>
      <c r="CY397" s="7"/>
      <c r="CZ397" s="7"/>
      <c r="DA397" s="7"/>
      <c r="DB397" s="7"/>
      <c r="DC397" s="7"/>
      <c r="DD397" s="7"/>
      <c r="DE397" s="7"/>
      <c r="DF397" s="7"/>
      <c r="DG397" s="7"/>
      <c r="DH397" s="7"/>
      <c r="DI397" s="7"/>
      <c r="DJ397" s="7"/>
      <c r="DK397" s="7"/>
      <c r="DL397" s="7"/>
      <c r="DM397" s="7"/>
      <c r="DN397" s="7"/>
      <c r="DO397" s="7"/>
      <c r="DP397" s="7"/>
      <c r="DQ397" s="7"/>
      <c r="DR397" s="7"/>
      <c r="DS397" s="7"/>
      <c r="DT397" s="7"/>
      <c r="DU397" s="7"/>
      <c r="DV397" s="7"/>
      <c r="DW397" s="7"/>
      <c r="DX397" s="7"/>
      <c r="DY397" s="7"/>
      <c r="DZ397" s="7"/>
      <c r="EA397" s="7"/>
      <c r="EB397" s="7"/>
      <c r="EC397" s="7"/>
      <c r="ED397" s="7"/>
      <c r="EE397" s="7"/>
      <c r="EF397" s="7"/>
      <c r="EG397" s="7"/>
      <c r="EH397" s="7"/>
      <c r="EI397" s="7"/>
      <c r="EJ397" s="7"/>
      <c r="EK397" s="7"/>
      <c r="EL397" s="7"/>
      <c r="EM397" s="7"/>
      <c r="EN397" s="7"/>
      <c r="EO397" s="7"/>
      <c r="EP397" s="7"/>
      <c r="EQ397" s="7"/>
      <c r="ER397" s="7"/>
      <c r="ES397" s="7"/>
      <c r="ET397" s="7"/>
      <c r="EU397" s="7"/>
      <c r="EV397" s="7"/>
      <c r="EW397" s="7"/>
      <c r="EX397" s="7"/>
      <c r="EY397" s="7"/>
      <c r="EZ397" s="7"/>
      <c r="FA397" s="7"/>
      <c r="FB397" s="7"/>
      <c r="FC397" s="7"/>
      <c r="FD397" s="7"/>
      <c r="FE397" s="7"/>
      <c r="FF397" s="7"/>
      <c r="FG397" s="7"/>
      <c r="FH397" s="7"/>
      <c r="FI397" s="7"/>
      <c r="FJ397" s="7"/>
      <c r="FK397" s="7"/>
      <c r="FL397" s="7"/>
      <c r="FM397" s="7"/>
      <c r="FN397" s="7"/>
      <c r="FO397" s="7"/>
      <c r="FP397" s="7"/>
      <c r="FQ397" s="7"/>
      <c r="FR397" s="7"/>
      <c r="FS397" s="7"/>
      <c r="FT397" s="7"/>
      <c r="FU397" s="7"/>
      <c r="FV397" s="7"/>
      <c r="FW397" s="7"/>
      <c r="FX397" s="7"/>
      <c r="FY397" s="7"/>
      <c r="FZ397" s="7"/>
      <c r="GA397" s="7"/>
      <c r="GB397" s="7"/>
      <c r="GC397" s="7"/>
      <c r="GD397" s="7"/>
      <c r="GE397" s="7"/>
      <c r="GF397" s="7"/>
      <c r="GG397" s="7"/>
      <c r="GH397" s="7"/>
      <c r="GI397" s="7"/>
      <c r="GJ397" s="7"/>
      <c r="GK397" s="7"/>
      <c r="GL397" s="7"/>
      <c r="GM397" s="7"/>
      <c r="GN397" s="7"/>
      <c r="GO397" s="7"/>
      <c r="GP397" s="7"/>
      <c r="GQ397" s="7"/>
      <c r="GR397" s="7"/>
      <c r="GS397" s="7"/>
      <c r="GT397" s="7"/>
      <c r="GU397" s="7"/>
      <c r="GV397" s="7"/>
      <c r="GW397" s="7"/>
      <c r="GX397" s="7"/>
      <c r="GY397" s="7"/>
      <c r="GZ397" s="7"/>
      <c r="HA397" s="7"/>
      <c r="HB397" s="7"/>
      <c r="HC397" s="7"/>
      <c r="HD397" s="7"/>
      <c r="HE397" s="7"/>
      <c r="HF397" s="7"/>
      <c r="HG397" s="7"/>
      <c r="HH397" s="7"/>
      <c r="HI397" s="7"/>
      <c r="HJ397" s="7"/>
      <c r="HK397" s="7"/>
      <c r="HL397" s="7"/>
      <c r="HM397" s="7"/>
      <c r="HN397" s="7"/>
      <c r="HO397" s="7"/>
      <c r="HP397" s="7"/>
      <c r="HQ397" s="7"/>
      <c r="HR397" s="7"/>
      <c r="HS397" s="7"/>
      <c r="HT397" s="7"/>
      <c r="HU397" s="7"/>
      <c r="HV397" s="7"/>
      <c r="HW397" s="7"/>
      <c r="HX397" s="7"/>
      <c r="HY397" s="7"/>
      <c r="HZ397" s="7"/>
      <c r="IA397" s="7"/>
      <c r="IB397" s="7"/>
      <c r="IC397" s="7"/>
      <c r="ID397" s="7"/>
      <c r="IE397" s="7"/>
      <c r="IF397" s="7"/>
      <c r="IG397" s="7"/>
      <c r="IH397" s="7"/>
      <c r="II397" s="7"/>
      <c r="IJ397" s="7"/>
      <c r="IK397" s="7"/>
      <c r="IL397" s="7"/>
      <c r="IM397" s="7"/>
      <c r="IN397" s="7"/>
      <c r="IO397" s="7"/>
      <c r="IP397" s="7"/>
      <c r="IQ397" s="21"/>
      <c r="IR397" s="21"/>
      <c r="IS397" s="21"/>
      <c r="IT397" s="21"/>
      <c r="IU397" s="21"/>
      <c r="IV397" s="21"/>
    </row>
    <row r="398" spans="1:256" s="36" customFormat="1" ht="24">
      <c r="A398" s="20" t="s">
        <v>334</v>
      </c>
      <c r="B398" s="49" t="s">
        <v>257</v>
      </c>
      <c r="C398" s="31" t="s">
        <v>258</v>
      </c>
      <c r="D398" s="20" t="s">
        <v>335</v>
      </c>
      <c r="E398" s="2">
        <v>23</v>
      </c>
      <c r="F398" s="3" t="str">
        <f>VLOOKUP(E398,SCELTACONTRAENTE!$A$1:$B$18,2,FALSE)</f>
        <v>23-AFFIDAMENTO IN ECONOMIA - AFFIDAMENTO DIRETTO</v>
      </c>
      <c r="G398" s="43">
        <v>4713.11</v>
      </c>
      <c r="H398" s="44">
        <v>0.7585069444444444</v>
      </c>
      <c r="I398" s="44">
        <v>0.8001736111111111</v>
      </c>
      <c r="J398" s="46">
        <v>0</v>
      </c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  <c r="AK398" s="7"/>
      <c r="AL398" s="7"/>
      <c r="AM398" s="7"/>
      <c r="AN398" s="7"/>
      <c r="AO398" s="7"/>
      <c r="AP398" s="7"/>
      <c r="AQ398" s="7"/>
      <c r="AR398" s="7"/>
      <c r="AS398" s="7"/>
      <c r="AT398" s="7"/>
      <c r="AU398" s="7"/>
      <c r="AV398" s="7"/>
      <c r="AW398" s="7"/>
      <c r="AX398" s="7"/>
      <c r="AY398" s="7"/>
      <c r="AZ398" s="7"/>
      <c r="BA398" s="7"/>
      <c r="BB398" s="7"/>
      <c r="BC398" s="7"/>
      <c r="BD398" s="7"/>
      <c r="BE398" s="7"/>
      <c r="BF398" s="7"/>
      <c r="BG398" s="7"/>
      <c r="BH398" s="7"/>
      <c r="BI398" s="7"/>
      <c r="BJ398" s="7"/>
      <c r="BK398" s="7"/>
      <c r="BL398" s="7"/>
      <c r="BM398" s="7"/>
      <c r="BN398" s="7"/>
      <c r="BO398" s="7"/>
      <c r="BP398" s="7"/>
      <c r="BQ398" s="7"/>
      <c r="BR398" s="7"/>
      <c r="BS398" s="7"/>
      <c r="BT398" s="7"/>
      <c r="BU398" s="7"/>
      <c r="BV398" s="7"/>
      <c r="BW398" s="7"/>
      <c r="BX398" s="7"/>
      <c r="BY398" s="7"/>
      <c r="BZ398" s="7"/>
      <c r="CA398" s="7"/>
      <c r="CB398" s="7"/>
      <c r="CC398" s="7"/>
      <c r="CD398" s="7"/>
      <c r="CE398" s="7"/>
      <c r="CF398" s="7"/>
      <c r="CG398" s="7"/>
      <c r="CH398" s="7"/>
      <c r="CI398" s="7"/>
      <c r="CJ398" s="7"/>
      <c r="CK398" s="7"/>
      <c r="CL398" s="7"/>
      <c r="CM398" s="7"/>
      <c r="CN398" s="7"/>
      <c r="CO398" s="7"/>
      <c r="CP398" s="7"/>
      <c r="CQ398" s="7"/>
      <c r="CR398" s="7"/>
      <c r="CS398" s="7"/>
      <c r="CT398" s="7"/>
      <c r="CU398" s="7"/>
      <c r="CV398" s="7"/>
      <c r="CW398" s="7"/>
      <c r="CX398" s="7"/>
      <c r="CY398" s="7"/>
      <c r="CZ398" s="7"/>
      <c r="DA398" s="7"/>
      <c r="DB398" s="7"/>
      <c r="DC398" s="7"/>
      <c r="DD398" s="7"/>
      <c r="DE398" s="7"/>
      <c r="DF398" s="7"/>
      <c r="DG398" s="7"/>
      <c r="DH398" s="7"/>
      <c r="DI398" s="7"/>
      <c r="DJ398" s="7"/>
      <c r="DK398" s="7"/>
      <c r="DL398" s="7"/>
      <c r="DM398" s="7"/>
      <c r="DN398" s="7"/>
      <c r="DO398" s="7"/>
      <c r="DP398" s="7"/>
      <c r="DQ398" s="7"/>
      <c r="DR398" s="7"/>
      <c r="DS398" s="7"/>
      <c r="DT398" s="7"/>
      <c r="DU398" s="7"/>
      <c r="DV398" s="7"/>
      <c r="DW398" s="7"/>
      <c r="DX398" s="7"/>
      <c r="DY398" s="7"/>
      <c r="DZ398" s="7"/>
      <c r="EA398" s="7"/>
      <c r="EB398" s="7"/>
      <c r="EC398" s="7"/>
      <c r="ED398" s="7"/>
      <c r="EE398" s="7"/>
      <c r="EF398" s="7"/>
      <c r="EG398" s="7"/>
      <c r="EH398" s="7"/>
      <c r="EI398" s="7"/>
      <c r="EJ398" s="7"/>
      <c r="EK398" s="7"/>
      <c r="EL398" s="7"/>
      <c r="EM398" s="7"/>
      <c r="EN398" s="7"/>
      <c r="EO398" s="7"/>
      <c r="EP398" s="7"/>
      <c r="EQ398" s="7"/>
      <c r="ER398" s="7"/>
      <c r="ES398" s="7"/>
      <c r="ET398" s="7"/>
      <c r="EU398" s="7"/>
      <c r="EV398" s="7"/>
      <c r="EW398" s="7"/>
      <c r="EX398" s="7"/>
      <c r="EY398" s="7"/>
      <c r="EZ398" s="7"/>
      <c r="FA398" s="7"/>
      <c r="FB398" s="7"/>
      <c r="FC398" s="7"/>
      <c r="FD398" s="7"/>
      <c r="FE398" s="7"/>
      <c r="FF398" s="7"/>
      <c r="FG398" s="7"/>
      <c r="FH398" s="7"/>
      <c r="FI398" s="7"/>
      <c r="FJ398" s="7"/>
      <c r="FK398" s="7"/>
      <c r="FL398" s="7"/>
      <c r="FM398" s="7"/>
      <c r="FN398" s="7"/>
      <c r="FO398" s="7"/>
      <c r="FP398" s="7"/>
      <c r="FQ398" s="7"/>
      <c r="FR398" s="7"/>
      <c r="FS398" s="7"/>
      <c r="FT398" s="7"/>
      <c r="FU398" s="7"/>
      <c r="FV398" s="7"/>
      <c r="FW398" s="7"/>
      <c r="FX398" s="7"/>
      <c r="FY398" s="7"/>
      <c r="FZ398" s="7"/>
      <c r="GA398" s="7"/>
      <c r="GB398" s="7"/>
      <c r="GC398" s="7"/>
      <c r="GD398" s="7"/>
      <c r="GE398" s="7"/>
      <c r="GF398" s="7"/>
      <c r="GG398" s="7"/>
      <c r="GH398" s="7"/>
      <c r="GI398" s="7"/>
      <c r="GJ398" s="7"/>
      <c r="GK398" s="7"/>
      <c r="GL398" s="7"/>
      <c r="GM398" s="7"/>
      <c r="GN398" s="7"/>
      <c r="GO398" s="7"/>
      <c r="GP398" s="7"/>
      <c r="GQ398" s="7"/>
      <c r="GR398" s="7"/>
      <c r="GS398" s="7"/>
      <c r="GT398" s="7"/>
      <c r="GU398" s="7"/>
      <c r="GV398" s="7"/>
      <c r="GW398" s="7"/>
      <c r="GX398" s="7"/>
      <c r="GY398" s="7"/>
      <c r="GZ398" s="7"/>
      <c r="HA398" s="7"/>
      <c r="HB398" s="7"/>
      <c r="HC398" s="7"/>
      <c r="HD398" s="7"/>
      <c r="HE398" s="7"/>
      <c r="HF398" s="7"/>
      <c r="HG398" s="7"/>
      <c r="HH398" s="7"/>
      <c r="HI398" s="7"/>
      <c r="HJ398" s="7"/>
      <c r="HK398" s="7"/>
      <c r="HL398" s="7"/>
      <c r="HM398" s="7"/>
      <c r="HN398" s="7"/>
      <c r="HO398" s="7"/>
      <c r="HP398" s="7"/>
      <c r="HQ398" s="7"/>
      <c r="HR398" s="7"/>
      <c r="HS398" s="7"/>
      <c r="HT398" s="7"/>
      <c r="HU398" s="7"/>
      <c r="HV398" s="7"/>
      <c r="HW398" s="7"/>
      <c r="HX398" s="7"/>
      <c r="HY398" s="7"/>
      <c r="HZ398" s="7"/>
      <c r="IA398" s="7"/>
      <c r="IB398" s="7"/>
      <c r="IC398" s="7"/>
      <c r="ID398" s="7"/>
      <c r="IE398" s="7"/>
      <c r="IF398" s="7"/>
      <c r="IG398" s="7"/>
      <c r="IH398" s="7"/>
      <c r="II398" s="7"/>
      <c r="IJ398" s="7"/>
      <c r="IK398" s="7"/>
      <c r="IL398" s="7"/>
      <c r="IM398" s="7"/>
      <c r="IN398" s="7"/>
      <c r="IO398" s="7"/>
      <c r="IP398" s="7"/>
      <c r="IQ398" s="21"/>
      <c r="IR398" s="21"/>
      <c r="IS398" s="21"/>
      <c r="IT398" s="21"/>
      <c r="IU398" s="21"/>
      <c r="IV398" s="21"/>
    </row>
    <row r="399" spans="1:256" s="36" customFormat="1" ht="24">
      <c r="A399" s="20" t="s">
        <v>336</v>
      </c>
      <c r="B399" s="49" t="s">
        <v>257</v>
      </c>
      <c r="C399" s="31" t="s">
        <v>258</v>
      </c>
      <c r="D399" s="20" t="s">
        <v>337</v>
      </c>
      <c r="E399" s="2">
        <v>23</v>
      </c>
      <c r="F399" s="3" t="str">
        <f>VLOOKUP(E399,SCELTACONTRAENTE!$A$1:$B$18,2,FALSE)</f>
        <v>23-AFFIDAMENTO IN ECONOMIA - AFFIDAMENTO DIRETTO</v>
      </c>
      <c r="G399" s="43">
        <v>1200</v>
      </c>
      <c r="H399" s="44">
        <v>0.7168402777777778</v>
      </c>
      <c r="I399" s="45">
        <v>1.300173611111111</v>
      </c>
      <c r="J399" s="46">
        <v>0</v>
      </c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  <c r="AK399" s="7"/>
      <c r="AL399" s="7"/>
      <c r="AM399" s="7"/>
      <c r="AN399" s="7"/>
      <c r="AO399" s="7"/>
      <c r="AP399" s="7"/>
      <c r="AQ399" s="7"/>
      <c r="AR399" s="7"/>
      <c r="AS399" s="7"/>
      <c r="AT399" s="7"/>
      <c r="AU399" s="7"/>
      <c r="AV399" s="7"/>
      <c r="AW399" s="7"/>
      <c r="AX399" s="7"/>
      <c r="AY399" s="7"/>
      <c r="AZ399" s="7"/>
      <c r="BA399" s="7"/>
      <c r="BB399" s="7"/>
      <c r="BC399" s="7"/>
      <c r="BD399" s="7"/>
      <c r="BE399" s="7"/>
      <c r="BF399" s="7"/>
      <c r="BG399" s="7"/>
      <c r="BH399" s="7"/>
      <c r="BI399" s="7"/>
      <c r="BJ399" s="7"/>
      <c r="BK399" s="7"/>
      <c r="BL399" s="7"/>
      <c r="BM399" s="7"/>
      <c r="BN399" s="7"/>
      <c r="BO399" s="7"/>
      <c r="BP399" s="7"/>
      <c r="BQ399" s="7"/>
      <c r="BR399" s="7"/>
      <c r="BS399" s="7"/>
      <c r="BT399" s="7"/>
      <c r="BU399" s="7"/>
      <c r="BV399" s="7"/>
      <c r="BW399" s="7"/>
      <c r="BX399" s="7"/>
      <c r="BY399" s="7"/>
      <c r="BZ399" s="7"/>
      <c r="CA399" s="7"/>
      <c r="CB399" s="7"/>
      <c r="CC399" s="7"/>
      <c r="CD399" s="7"/>
      <c r="CE399" s="7"/>
      <c r="CF399" s="7"/>
      <c r="CG399" s="7"/>
      <c r="CH399" s="7"/>
      <c r="CI399" s="7"/>
      <c r="CJ399" s="7"/>
      <c r="CK399" s="7"/>
      <c r="CL399" s="7"/>
      <c r="CM399" s="7"/>
      <c r="CN399" s="7"/>
      <c r="CO399" s="7"/>
      <c r="CP399" s="7"/>
      <c r="CQ399" s="7"/>
      <c r="CR399" s="7"/>
      <c r="CS399" s="7"/>
      <c r="CT399" s="7"/>
      <c r="CU399" s="7"/>
      <c r="CV399" s="7"/>
      <c r="CW399" s="7"/>
      <c r="CX399" s="7"/>
      <c r="CY399" s="7"/>
      <c r="CZ399" s="7"/>
      <c r="DA399" s="7"/>
      <c r="DB399" s="7"/>
      <c r="DC399" s="7"/>
      <c r="DD399" s="7"/>
      <c r="DE399" s="7"/>
      <c r="DF399" s="7"/>
      <c r="DG399" s="7"/>
      <c r="DH399" s="7"/>
      <c r="DI399" s="7"/>
      <c r="DJ399" s="7"/>
      <c r="DK399" s="7"/>
      <c r="DL399" s="7"/>
      <c r="DM399" s="7"/>
      <c r="DN399" s="7"/>
      <c r="DO399" s="7"/>
      <c r="DP399" s="7"/>
      <c r="DQ399" s="7"/>
      <c r="DR399" s="7"/>
      <c r="DS399" s="7"/>
      <c r="DT399" s="7"/>
      <c r="DU399" s="7"/>
      <c r="DV399" s="7"/>
      <c r="DW399" s="7"/>
      <c r="DX399" s="7"/>
      <c r="DY399" s="7"/>
      <c r="DZ399" s="7"/>
      <c r="EA399" s="7"/>
      <c r="EB399" s="7"/>
      <c r="EC399" s="7"/>
      <c r="ED399" s="7"/>
      <c r="EE399" s="7"/>
      <c r="EF399" s="7"/>
      <c r="EG399" s="7"/>
      <c r="EH399" s="7"/>
      <c r="EI399" s="7"/>
      <c r="EJ399" s="7"/>
      <c r="EK399" s="7"/>
      <c r="EL399" s="7"/>
      <c r="EM399" s="7"/>
      <c r="EN399" s="7"/>
      <c r="EO399" s="7"/>
      <c r="EP399" s="7"/>
      <c r="EQ399" s="7"/>
      <c r="ER399" s="7"/>
      <c r="ES399" s="7"/>
      <c r="ET399" s="7"/>
      <c r="EU399" s="7"/>
      <c r="EV399" s="7"/>
      <c r="EW399" s="7"/>
      <c r="EX399" s="7"/>
      <c r="EY399" s="7"/>
      <c r="EZ399" s="7"/>
      <c r="FA399" s="7"/>
      <c r="FB399" s="7"/>
      <c r="FC399" s="7"/>
      <c r="FD399" s="7"/>
      <c r="FE399" s="7"/>
      <c r="FF399" s="7"/>
      <c r="FG399" s="7"/>
      <c r="FH399" s="7"/>
      <c r="FI399" s="7"/>
      <c r="FJ399" s="7"/>
      <c r="FK399" s="7"/>
      <c r="FL399" s="7"/>
      <c r="FM399" s="7"/>
      <c r="FN399" s="7"/>
      <c r="FO399" s="7"/>
      <c r="FP399" s="7"/>
      <c r="FQ399" s="7"/>
      <c r="FR399" s="7"/>
      <c r="FS399" s="7"/>
      <c r="FT399" s="7"/>
      <c r="FU399" s="7"/>
      <c r="FV399" s="7"/>
      <c r="FW399" s="7"/>
      <c r="FX399" s="7"/>
      <c r="FY399" s="7"/>
      <c r="FZ399" s="7"/>
      <c r="GA399" s="7"/>
      <c r="GB399" s="7"/>
      <c r="GC399" s="7"/>
      <c r="GD399" s="7"/>
      <c r="GE399" s="7"/>
      <c r="GF399" s="7"/>
      <c r="GG399" s="7"/>
      <c r="GH399" s="7"/>
      <c r="GI399" s="7"/>
      <c r="GJ399" s="7"/>
      <c r="GK399" s="7"/>
      <c r="GL399" s="7"/>
      <c r="GM399" s="7"/>
      <c r="GN399" s="7"/>
      <c r="GO399" s="7"/>
      <c r="GP399" s="7"/>
      <c r="GQ399" s="7"/>
      <c r="GR399" s="7"/>
      <c r="GS399" s="7"/>
      <c r="GT399" s="7"/>
      <c r="GU399" s="7"/>
      <c r="GV399" s="7"/>
      <c r="GW399" s="7"/>
      <c r="GX399" s="7"/>
      <c r="GY399" s="7"/>
      <c r="GZ399" s="7"/>
      <c r="HA399" s="7"/>
      <c r="HB399" s="7"/>
      <c r="HC399" s="7"/>
      <c r="HD399" s="7"/>
      <c r="HE399" s="7"/>
      <c r="HF399" s="7"/>
      <c r="HG399" s="7"/>
      <c r="HH399" s="7"/>
      <c r="HI399" s="7"/>
      <c r="HJ399" s="7"/>
      <c r="HK399" s="7"/>
      <c r="HL399" s="7"/>
      <c r="HM399" s="7"/>
      <c r="HN399" s="7"/>
      <c r="HO399" s="7"/>
      <c r="HP399" s="7"/>
      <c r="HQ399" s="7"/>
      <c r="HR399" s="7"/>
      <c r="HS399" s="7"/>
      <c r="HT399" s="7"/>
      <c r="HU399" s="7"/>
      <c r="HV399" s="7"/>
      <c r="HW399" s="7"/>
      <c r="HX399" s="7"/>
      <c r="HY399" s="7"/>
      <c r="HZ399" s="7"/>
      <c r="IA399" s="7"/>
      <c r="IB399" s="7"/>
      <c r="IC399" s="7"/>
      <c r="ID399" s="7"/>
      <c r="IE399" s="7"/>
      <c r="IF399" s="7"/>
      <c r="IG399" s="7"/>
      <c r="IH399" s="7"/>
      <c r="II399" s="7"/>
      <c r="IJ399" s="7"/>
      <c r="IK399" s="7"/>
      <c r="IL399" s="7"/>
      <c r="IM399" s="7"/>
      <c r="IN399" s="7"/>
      <c r="IO399" s="7"/>
      <c r="IP399" s="7"/>
      <c r="IQ399" s="21"/>
      <c r="IR399" s="21"/>
      <c r="IS399" s="21"/>
      <c r="IT399" s="21"/>
      <c r="IU399" s="21"/>
      <c r="IV399" s="21"/>
    </row>
    <row r="400" spans="1:256" s="36" customFormat="1" ht="24">
      <c r="A400" s="20" t="s">
        <v>338</v>
      </c>
      <c r="B400" s="49" t="s">
        <v>257</v>
      </c>
      <c r="C400" s="31" t="s">
        <v>258</v>
      </c>
      <c r="D400" s="20" t="s">
        <v>339</v>
      </c>
      <c r="E400" s="2">
        <v>23</v>
      </c>
      <c r="F400" s="3" t="str">
        <f>VLOOKUP(E400,SCELTACONTRAENTE!$A$1:$B$18,2,FALSE)</f>
        <v>23-AFFIDAMENTO IN ECONOMIA - AFFIDAMENTO DIRETTO</v>
      </c>
      <c r="G400" s="43">
        <v>1306.55</v>
      </c>
      <c r="H400" s="44">
        <v>0.9668402777777778</v>
      </c>
      <c r="I400" s="45">
        <v>1.300173611111111</v>
      </c>
      <c r="J400" s="46">
        <v>0</v>
      </c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  <c r="AK400" s="7"/>
      <c r="AL400" s="7"/>
      <c r="AM400" s="7"/>
      <c r="AN400" s="7"/>
      <c r="AO400" s="7"/>
      <c r="AP400" s="7"/>
      <c r="AQ400" s="7"/>
      <c r="AR400" s="7"/>
      <c r="AS400" s="7"/>
      <c r="AT400" s="7"/>
      <c r="AU400" s="7"/>
      <c r="AV400" s="7"/>
      <c r="AW400" s="7"/>
      <c r="AX400" s="7"/>
      <c r="AY400" s="7"/>
      <c r="AZ400" s="7"/>
      <c r="BA400" s="7"/>
      <c r="BB400" s="7"/>
      <c r="BC400" s="7"/>
      <c r="BD400" s="7"/>
      <c r="BE400" s="7"/>
      <c r="BF400" s="7"/>
      <c r="BG400" s="7"/>
      <c r="BH400" s="7"/>
      <c r="BI400" s="7"/>
      <c r="BJ400" s="7"/>
      <c r="BK400" s="7"/>
      <c r="BL400" s="7"/>
      <c r="BM400" s="7"/>
      <c r="BN400" s="7"/>
      <c r="BO400" s="7"/>
      <c r="BP400" s="7"/>
      <c r="BQ400" s="7"/>
      <c r="BR400" s="7"/>
      <c r="BS400" s="7"/>
      <c r="BT400" s="7"/>
      <c r="BU400" s="7"/>
      <c r="BV400" s="7"/>
      <c r="BW400" s="7"/>
      <c r="BX400" s="7"/>
      <c r="BY400" s="7"/>
      <c r="BZ400" s="7"/>
      <c r="CA400" s="7"/>
      <c r="CB400" s="7"/>
      <c r="CC400" s="7"/>
      <c r="CD400" s="7"/>
      <c r="CE400" s="7"/>
      <c r="CF400" s="7"/>
      <c r="CG400" s="7"/>
      <c r="CH400" s="7"/>
      <c r="CI400" s="7"/>
      <c r="CJ400" s="7"/>
      <c r="CK400" s="7"/>
      <c r="CL400" s="7"/>
      <c r="CM400" s="7"/>
      <c r="CN400" s="7"/>
      <c r="CO400" s="7"/>
      <c r="CP400" s="7"/>
      <c r="CQ400" s="7"/>
      <c r="CR400" s="7"/>
      <c r="CS400" s="7"/>
      <c r="CT400" s="7"/>
      <c r="CU400" s="7"/>
      <c r="CV400" s="7"/>
      <c r="CW400" s="7"/>
      <c r="CX400" s="7"/>
      <c r="CY400" s="7"/>
      <c r="CZ400" s="7"/>
      <c r="DA400" s="7"/>
      <c r="DB400" s="7"/>
      <c r="DC400" s="7"/>
      <c r="DD400" s="7"/>
      <c r="DE400" s="7"/>
      <c r="DF400" s="7"/>
      <c r="DG400" s="7"/>
      <c r="DH400" s="7"/>
      <c r="DI400" s="7"/>
      <c r="DJ400" s="7"/>
      <c r="DK400" s="7"/>
      <c r="DL400" s="7"/>
      <c r="DM400" s="7"/>
      <c r="DN400" s="7"/>
      <c r="DO400" s="7"/>
      <c r="DP400" s="7"/>
      <c r="DQ400" s="7"/>
      <c r="DR400" s="7"/>
      <c r="DS400" s="7"/>
      <c r="DT400" s="7"/>
      <c r="DU400" s="7"/>
      <c r="DV400" s="7"/>
      <c r="DW400" s="7"/>
      <c r="DX400" s="7"/>
      <c r="DY400" s="7"/>
      <c r="DZ400" s="7"/>
      <c r="EA400" s="7"/>
      <c r="EB400" s="7"/>
      <c r="EC400" s="7"/>
      <c r="ED400" s="7"/>
      <c r="EE400" s="7"/>
      <c r="EF400" s="7"/>
      <c r="EG400" s="7"/>
      <c r="EH400" s="7"/>
      <c r="EI400" s="7"/>
      <c r="EJ400" s="7"/>
      <c r="EK400" s="7"/>
      <c r="EL400" s="7"/>
      <c r="EM400" s="7"/>
      <c r="EN400" s="7"/>
      <c r="EO400" s="7"/>
      <c r="EP400" s="7"/>
      <c r="EQ400" s="7"/>
      <c r="ER400" s="7"/>
      <c r="ES400" s="7"/>
      <c r="ET400" s="7"/>
      <c r="EU400" s="7"/>
      <c r="EV400" s="7"/>
      <c r="EW400" s="7"/>
      <c r="EX400" s="7"/>
      <c r="EY400" s="7"/>
      <c r="EZ400" s="7"/>
      <c r="FA400" s="7"/>
      <c r="FB400" s="7"/>
      <c r="FC400" s="7"/>
      <c r="FD400" s="7"/>
      <c r="FE400" s="7"/>
      <c r="FF400" s="7"/>
      <c r="FG400" s="7"/>
      <c r="FH400" s="7"/>
      <c r="FI400" s="7"/>
      <c r="FJ400" s="7"/>
      <c r="FK400" s="7"/>
      <c r="FL400" s="7"/>
      <c r="FM400" s="7"/>
      <c r="FN400" s="7"/>
      <c r="FO400" s="7"/>
      <c r="FP400" s="7"/>
      <c r="FQ400" s="7"/>
      <c r="FR400" s="7"/>
      <c r="FS400" s="7"/>
      <c r="FT400" s="7"/>
      <c r="FU400" s="7"/>
      <c r="FV400" s="7"/>
      <c r="FW400" s="7"/>
      <c r="FX400" s="7"/>
      <c r="FY400" s="7"/>
      <c r="FZ400" s="7"/>
      <c r="GA400" s="7"/>
      <c r="GB400" s="7"/>
      <c r="GC400" s="7"/>
      <c r="GD400" s="7"/>
      <c r="GE400" s="7"/>
      <c r="GF400" s="7"/>
      <c r="GG400" s="7"/>
      <c r="GH400" s="7"/>
      <c r="GI400" s="7"/>
      <c r="GJ400" s="7"/>
      <c r="GK400" s="7"/>
      <c r="GL400" s="7"/>
      <c r="GM400" s="7"/>
      <c r="GN400" s="7"/>
      <c r="GO400" s="7"/>
      <c r="GP400" s="7"/>
      <c r="GQ400" s="7"/>
      <c r="GR400" s="7"/>
      <c r="GS400" s="7"/>
      <c r="GT400" s="7"/>
      <c r="GU400" s="7"/>
      <c r="GV400" s="7"/>
      <c r="GW400" s="7"/>
      <c r="GX400" s="7"/>
      <c r="GY400" s="7"/>
      <c r="GZ400" s="7"/>
      <c r="HA400" s="7"/>
      <c r="HB400" s="7"/>
      <c r="HC400" s="7"/>
      <c r="HD400" s="7"/>
      <c r="HE400" s="7"/>
      <c r="HF400" s="7"/>
      <c r="HG400" s="7"/>
      <c r="HH400" s="7"/>
      <c r="HI400" s="7"/>
      <c r="HJ400" s="7"/>
      <c r="HK400" s="7"/>
      <c r="HL400" s="7"/>
      <c r="HM400" s="7"/>
      <c r="HN400" s="7"/>
      <c r="HO400" s="7"/>
      <c r="HP400" s="7"/>
      <c r="HQ400" s="7"/>
      <c r="HR400" s="7"/>
      <c r="HS400" s="7"/>
      <c r="HT400" s="7"/>
      <c r="HU400" s="7"/>
      <c r="HV400" s="7"/>
      <c r="HW400" s="7"/>
      <c r="HX400" s="7"/>
      <c r="HY400" s="7"/>
      <c r="HZ400" s="7"/>
      <c r="IA400" s="7"/>
      <c r="IB400" s="7"/>
      <c r="IC400" s="7"/>
      <c r="ID400" s="7"/>
      <c r="IE400" s="7"/>
      <c r="IF400" s="7"/>
      <c r="IG400" s="7"/>
      <c r="IH400" s="7"/>
      <c r="II400" s="7"/>
      <c r="IJ400" s="7"/>
      <c r="IK400" s="7"/>
      <c r="IL400" s="7"/>
      <c r="IM400" s="7"/>
      <c r="IN400" s="7"/>
      <c r="IO400" s="7"/>
      <c r="IP400" s="7"/>
      <c r="IQ400" s="21"/>
      <c r="IR400" s="21"/>
      <c r="IS400" s="21"/>
      <c r="IT400" s="21"/>
      <c r="IU400" s="21"/>
      <c r="IV400" s="21"/>
    </row>
    <row r="401" spans="1:256" s="36" customFormat="1" ht="24">
      <c r="A401" s="20" t="s">
        <v>340</v>
      </c>
      <c r="B401" s="49" t="s">
        <v>257</v>
      </c>
      <c r="C401" s="31" t="s">
        <v>258</v>
      </c>
      <c r="D401" s="20" t="s">
        <v>341</v>
      </c>
      <c r="E401" s="2">
        <v>23</v>
      </c>
      <c r="F401" s="3" t="str">
        <f>VLOOKUP(E401,SCELTACONTRAENTE!$A$1:$B$18,2,FALSE)</f>
        <v>23-AFFIDAMENTO IN ECONOMIA - AFFIDAMENTO DIRETTO</v>
      </c>
      <c r="G401" s="43">
        <v>3688.52</v>
      </c>
      <c r="H401" s="45">
        <v>1.2585069444444446</v>
      </c>
      <c r="I401" s="45">
        <v>1.2939351851851852</v>
      </c>
      <c r="J401" s="46">
        <v>0</v>
      </c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7"/>
      <c r="AL401" s="7"/>
      <c r="AM401" s="7"/>
      <c r="AN401" s="7"/>
      <c r="AO401" s="7"/>
      <c r="AP401" s="7"/>
      <c r="AQ401" s="7"/>
      <c r="AR401" s="7"/>
      <c r="AS401" s="7"/>
      <c r="AT401" s="7"/>
      <c r="AU401" s="7"/>
      <c r="AV401" s="7"/>
      <c r="AW401" s="7"/>
      <c r="AX401" s="7"/>
      <c r="AY401" s="7"/>
      <c r="AZ401" s="7"/>
      <c r="BA401" s="7"/>
      <c r="BB401" s="7"/>
      <c r="BC401" s="7"/>
      <c r="BD401" s="7"/>
      <c r="BE401" s="7"/>
      <c r="BF401" s="7"/>
      <c r="BG401" s="7"/>
      <c r="BH401" s="7"/>
      <c r="BI401" s="7"/>
      <c r="BJ401" s="7"/>
      <c r="BK401" s="7"/>
      <c r="BL401" s="7"/>
      <c r="BM401" s="7"/>
      <c r="BN401" s="7"/>
      <c r="BO401" s="7"/>
      <c r="BP401" s="7"/>
      <c r="BQ401" s="7"/>
      <c r="BR401" s="7"/>
      <c r="BS401" s="7"/>
      <c r="BT401" s="7"/>
      <c r="BU401" s="7"/>
      <c r="BV401" s="7"/>
      <c r="BW401" s="7"/>
      <c r="BX401" s="7"/>
      <c r="BY401" s="7"/>
      <c r="BZ401" s="7"/>
      <c r="CA401" s="7"/>
      <c r="CB401" s="7"/>
      <c r="CC401" s="7"/>
      <c r="CD401" s="7"/>
      <c r="CE401" s="7"/>
      <c r="CF401" s="7"/>
      <c r="CG401" s="7"/>
      <c r="CH401" s="7"/>
      <c r="CI401" s="7"/>
      <c r="CJ401" s="7"/>
      <c r="CK401" s="7"/>
      <c r="CL401" s="7"/>
      <c r="CM401" s="7"/>
      <c r="CN401" s="7"/>
      <c r="CO401" s="7"/>
      <c r="CP401" s="7"/>
      <c r="CQ401" s="7"/>
      <c r="CR401" s="7"/>
      <c r="CS401" s="7"/>
      <c r="CT401" s="7"/>
      <c r="CU401" s="7"/>
      <c r="CV401" s="7"/>
      <c r="CW401" s="7"/>
      <c r="CX401" s="7"/>
      <c r="CY401" s="7"/>
      <c r="CZ401" s="7"/>
      <c r="DA401" s="7"/>
      <c r="DB401" s="7"/>
      <c r="DC401" s="7"/>
      <c r="DD401" s="7"/>
      <c r="DE401" s="7"/>
      <c r="DF401" s="7"/>
      <c r="DG401" s="7"/>
      <c r="DH401" s="7"/>
      <c r="DI401" s="7"/>
      <c r="DJ401" s="7"/>
      <c r="DK401" s="7"/>
      <c r="DL401" s="7"/>
      <c r="DM401" s="7"/>
      <c r="DN401" s="7"/>
      <c r="DO401" s="7"/>
      <c r="DP401" s="7"/>
      <c r="DQ401" s="7"/>
      <c r="DR401" s="7"/>
      <c r="DS401" s="7"/>
      <c r="DT401" s="7"/>
      <c r="DU401" s="7"/>
      <c r="DV401" s="7"/>
      <c r="DW401" s="7"/>
      <c r="DX401" s="7"/>
      <c r="DY401" s="7"/>
      <c r="DZ401" s="7"/>
      <c r="EA401" s="7"/>
      <c r="EB401" s="7"/>
      <c r="EC401" s="7"/>
      <c r="ED401" s="7"/>
      <c r="EE401" s="7"/>
      <c r="EF401" s="7"/>
      <c r="EG401" s="7"/>
      <c r="EH401" s="7"/>
      <c r="EI401" s="7"/>
      <c r="EJ401" s="7"/>
      <c r="EK401" s="7"/>
      <c r="EL401" s="7"/>
      <c r="EM401" s="7"/>
      <c r="EN401" s="7"/>
      <c r="EO401" s="7"/>
      <c r="EP401" s="7"/>
      <c r="EQ401" s="7"/>
      <c r="ER401" s="7"/>
      <c r="ES401" s="7"/>
      <c r="ET401" s="7"/>
      <c r="EU401" s="7"/>
      <c r="EV401" s="7"/>
      <c r="EW401" s="7"/>
      <c r="EX401" s="7"/>
      <c r="EY401" s="7"/>
      <c r="EZ401" s="7"/>
      <c r="FA401" s="7"/>
      <c r="FB401" s="7"/>
      <c r="FC401" s="7"/>
      <c r="FD401" s="7"/>
      <c r="FE401" s="7"/>
      <c r="FF401" s="7"/>
      <c r="FG401" s="7"/>
      <c r="FH401" s="7"/>
      <c r="FI401" s="7"/>
      <c r="FJ401" s="7"/>
      <c r="FK401" s="7"/>
      <c r="FL401" s="7"/>
      <c r="FM401" s="7"/>
      <c r="FN401" s="7"/>
      <c r="FO401" s="7"/>
      <c r="FP401" s="7"/>
      <c r="FQ401" s="7"/>
      <c r="FR401" s="7"/>
      <c r="FS401" s="7"/>
      <c r="FT401" s="7"/>
      <c r="FU401" s="7"/>
      <c r="FV401" s="7"/>
      <c r="FW401" s="7"/>
      <c r="FX401" s="7"/>
      <c r="FY401" s="7"/>
      <c r="FZ401" s="7"/>
      <c r="GA401" s="7"/>
      <c r="GB401" s="7"/>
      <c r="GC401" s="7"/>
      <c r="GD401" s="7"/>
      <c r="GE401" s="7"/>
      <c r="GF401" s="7"/>
      <c r="GG401" s="7"/>
      <c r="GH401" s="7"/>
      <c r="GI401" s="7"/>
      <c r="GJ401" s="7"/>
      <c r="GK401" s="7"/>
      <c r="GL401" s="7"/>
      <c r="GM401" s="7"/>
      <c r="GN401" s="7"/>
      <c r="GO401" s="7"/>
      <c r="GP401" s="7"/>
      <c r="GQ401" s="7"/>
      <c r="GR401" s="7"/>
      <c r="GS401" s="7"/>
      <c r="GT401" s="7"/>
      <c r="GU401" s="7"/>
      <c r="GV401" s="7"/>
      <c r="GW401" s="7"/>
      <c r="GX401" s="7"/>
      <c r="GY401" s="7"/>
      <c r="GZ401" s="7"/>
      <c r="HA401" s="7"/>
      <c r="HB401" s="7"/>
      <c r="HC401" s="7"/>
      <c r="HD401" s="7"/>
      <c r="HE401" s="7"/>
      <c r="HF401" s="7"/>
      <c r="HG401" s="7"/>
      <c r="HH401" s="7"/>
      <c r="HI401" s="7"/>
      <c r="HJ401" s="7"/>
      <c r="HK401" s="7"/>
      <c r="HL401" s="7"/>
      <c r="HM401" s="7"/>
      <c r="HN401" s="7"/>
      <c r="HO401" s="7"/>
      <c r="HP401" s="7"/>
      <c r="HQ401" s="7"/>
      <c r="HR401" s="7"/>
      <c r="HS401" s="7"/>
      <c r="HT401" s="7"/>
      <c r="HU401" s="7"/>
      <c r="HV401" s="7"/>
      <c r="HW401" s="7"/>
      <c r="HX401" s="7"/>
      <c r="HY401" s="7"/>
      <c r="HZ401" s="7"/>
      <c r="IA401" s="7"/>
      <c r="IB401" s="7"/>
      <c r="IC401" s="7"/>
      <c r="ID401" s="7"/>
      <c r="IE401" s="7"/>
      <c r="IF401" s="7"/>
      <c r="IG401" s="7"/>
      <c r="IH401" s="7"/>
      <c r="II401" s="7"/>
      <c r="IJ401" s="7"/>
      <c r="IK401" s="7"/>
      <c r="IL401" s="7"/>
      <c r="IM401" s="7"/>
      <c r="IN401" s="7"/>
      <c r="IO401" s="7"/>
      <c r="IP401" s="7"/>
      <c r="IQ401" s="21"/>
      <c r="IR401" s="21"/>
      <c r="IS401" s="21"/>
      <c r="IT401" s="21"/>
      <c r="IU401" s="21"/>
      <c r="IV401" s="21"/>
    </row>
    <row r="402" spans="1:256" s="36" customFormat="1" ht="24">
      <c r="A402" s="20" t="s">
        <v>342</v>
      </c>
      <c r="B402" s="49" t="s">
        <v>257</v>
      </c>
      <c r="C402" s="31" t="s">
        <v>258</v>
      </c>
      <c r="D402" s="20" t="s">
        <v>343</v>
      </c>
      <c r="E402" s="2">
        <v>23</v>
      </c>
      <c r="F402" s="3" t="str">
        <f>VLOOKUP(E402,SCELTACONTRAENTE!$A$1:$B$18,2,FALSE)</f>
        <v>23-AFFIDAMENTO IN ECONOMIA - AFFIDAMENTO DIRETTO</v>
      </c>
      <c r="G402" s="43">
        <v>2213.11</v>
      </c>
      <c r="H402" s="51">
        <v>0.0425462962962963</v>
      </c>
      <c r="I402" s="45">
        <v>1.2939351851851852</v>
      </c>
      <c r="J402" s="46">
        <v>0</v>
      </c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  <c r="AK402" s="7"/>
      <c r="AL402" s="7"/>
      <c r="AM402" s="7"/>
      <c r="AN402" s="7"/>
      <c r="AO402" s="7"/>
      <c r="AP402" s="7"/>
      <c r="AQ402" s="7"/>
      <c r="AR402" s="7"/>
      <c r="AS402" s="7"/>
      <c r="AT402" s="7"/>
      <c r="AU402" s="7"/>
      <c r="AV402" s="7"/>
      <c r="AW402" s="7"/>
      <c r="AX402" s="7"/>
      <c r="AY402" s="7"/>
      <c r="AZ402" s="7"/>
      <c r="BA402" s="7"/>
      <c r="BB402" s="7"/>
      <c r="BC402" s="7"/>
      <c r="BD402" s="7"/>
      <c r="BE402" s="7"/>
      <c r="BF402" s="7"/>
      <c r="BG402" s="7"/>
      <c r="BH402" s="7"/>
      <c r="BI402" s="7"/>
      <c r="BJ402" s="7"/>
      <c r="BK402" s="7"/>
      <c r="BL402" s="7"/>
      <c r="BM402" s="7"/>
      <c r="BN402" s="7"/>
      <c r="BO402" s="7"/>
      <c r="BP402" s="7"/>
      <c r="BQ402" s="7"/>
      <c r="BR402" s="7"/>
      <c r="BS402" s="7"/>
      <c r="BT402" s="7"/>
      <c r="BU402" s="7"/>
      <c r="BV402" s="7"/>
      <c r="BW402" s="7"/>
      <c r="BX402" s="7"/>
      <c r="BY402" s="7"/>
      <c r="BZ402" s="7"/>
      <c r="CA402" s="7"/>
      <c r="CB402" s="7"/>
      <c r="CC402" s="7"/>
      <c r="CD402" s="7"/>
      <c r="CE402" s="7"/>
      <c r="CF402" s="7"/>
      <c r="CG402" s="7"/>
      <c r="CH402" s="7"/>
      <c r="CI402" s="7"/>
      <c r="CJ402" s="7"/>
      <c r="CK402" s="7"/>
      <c r="CL402" s="7"/>
      <c r="CM402" s="7"/>
      <c r="CN402" s="7"/>
      <c r="CO402" s="7"/>
      <c r="CP402" s="7"/>
      <c r="CQ402" s="7"/>
      <c r="CR402" s="7"/>
      <c r="CS402" s="7"/>
      <c r="CT402" s="7"/>
      <c r="CU402" s="7"/>
      <c r="CV402" s="7"/>
      <c r="CW402" s="7"/>
      <c r="CX402" s="7"/>
      <c r="CY402" s="7"/>
      <c r="CZ402" s="7"/>
      <c r="DA402" s="7"/>
      <c r="DB402" s="7"/>
      <c r="DC402" s="7"/>
      <c r="DD402" s="7"/>
      <c r="DE402" s="7"/>
      <c r="DF402" s="7"/>
      <c r="DG402" s="7"/>
      <c r="DH402" s="7"/>
      <c r="DI402" s="7"/>
      <c r="DJ402" s="7"/>
      <c r="DK402" s="7"/>
      <c r="DL402" s="7"/>
      <c r="DM402" s="7"/>
      <c r="DN402" s="7"/>
      <c r="DO402" s="7"/>
      <c r="DP402" s="7"/>
      <c r="DQ402" s="7"/>
      <c r="DR402" s="7"/>
      <c r="DS402" s="7"/>
      <c r="DT402" s="7"/>
      <c r="DU402" s="7"/>
      <c r="DV402" s="7"/>
      <c r="DW402" s="7"/>
      <c r="DX402" s="7"/>
      <c r="DY402" s="7"/>
      <c r="DZ402" s="7"/>
      <c r="EA402" s="7"/>
      <c r="EB402" s="7"/>
      <c r="EC402" s="7"/>
      <c r="ED402" s="7"/>
      <c r="EE402" s="7"/>
      <c r="EF402" s="7"/>
      <c r="EG402" s="7"/>
      <c r="EH402" s="7"/>
      <c r="EI402" s="7"/>
      <c r="EJ402" s="7"/>
      <c r="EK402" s="7"/>
      <c r="EL402" s="7"/>
      <c r="EM402" s="7"/>
      <c r="EN402" s="7"/>
      <c r="EO402" s="7"/>
      <c r="EP402" s="7"/>
      <c r="EQ402" s="7"/>
      <c r="ER402" s="7"/>
      <c r="ES402" s="7"/>
      <c r="ET402" s="7"/>
      <c r="EU402" s="7"/>
      <c r="EV402" s="7"/>
      <c r="EW402" s="7"/>
      <c r="EX402" s="7"/>
      <c r="EY402" s="7"/>
      <c r="EZ402" s="7"/>
      <c r="FA402" s="7"/>
      <c r="FB402" s="7"/>
      <c r="FC402" s="7"/>
      <c r="FD402" s="7"/>
      <c r="FE402" s="7"/>
      <c r="FF402" s="7"/>
      <c r="FG402" s="7"/>
      <c r="FH402" s="7"/>
      <c r="FI402" s="7"/>
      <c r="FJ402" s="7"/>
      <c r="FK402" s="7"/>
      <c r="FL402" s="7"/>
      <c r="FM402" s="7"/>
      <c r="FN402" s="7"/>
      <c r="FO402" s="7"/>
      <c r="FP402" s="7"/>
      <c r="FQ402" s="7"/>
      <c r="FR402" s="7"/>
      <c r="FS402" s="7"/>
      <c r="FT402" s="7"/>
      <c r="FU402" s="7"/>
      <c r="FV402" s="7"/>
      <c r="FW402" s="7"/>
      <c r="FX402" s="7"/>
      <c r="FY402" s="7"/>
      <c r="FZ402" s="7"/>
      <c r="GA402" s="7"/>
      <c r="GB402" s="7"/>
      <c r="GC402" s="7"/>
      <c r="GD402" s="7"/>
      <c r="GE402" s="7"/>
      <c r="GF402" s="7"/>
      <c r="GG402" s="7"/>
      <c r="GH402" s="7"/>
      <c r="GI402" s="7"/>
      <c r="GJ402" s="7"/>
      <c r="GK402" s="7"/>
      <c r="GL402" s="7"/>
      <c r="GM402" s="7"/>
      <c r="GN402" s="7"/>
      <c r="GO402" s="7"/>
      <c r="GP402" s="7"/>
      <c r="GQ402" s="7"/>
      <c r="GR402" s="7"/>
      <c r="GS402" s="7"/>
      <c r="GT402" s="7"/>
      <c r="GU402" s="7"/>
      <c r="GV402" s="7"/>
      <c r="GW402" s="7"/>
      <c r="GX402" s="7"/>
      <c r="GY402" s="7"/>
      <c r="GZ402" s="7"/>
      <c r="HA402" s="7"/>
      <c r="HB402" s="7"/>
      <c r="HC402" s="7"/>
      <c r="HD402" s="7"/>
      <c r="HE402" s="7"/>
      <c r="HF402" s="7"/>
      <c r="HG402" s="7"/>
      <c r="HH402" s="7"/>
      <c r="HI402" s="7"/>
      <c r="HJ402" s="7"/>
      <c r="HK402" s="7"/>
      <c r="HL402" s="7"/>
      <c r="HM402" s="7"/>
      <c r="HN402" s="7"/>
      <c r="HO402" s="7"/>
      <c r="HP402" s="7"/>
      <c r="HQ402" s="7"/>
      <c r="HR402" s="7"/>
      <c r="HS402" s="7"/>
      <c r="HT402" s="7"/>
      <c r="HU402" s="7"/>
      <c r="HV402" s="7"/>
      <c r="HW402" s="7"/>
      <c r="HX402" s="7"/>
      <c r="HY402" s="7"/>
      <c r="HZ402" s="7"/>
      <c r="IA402" s="7"/>
      <c r="IB402" s="7"/>
      <c r="IC402" s="7"/>
      <c r="ID402" s="7"/>
      <c r="IE402" s="7"/>
      <c r="IF402" s="7"/>
      <c r="IG402" s="7"/>
      <c r="IH402" s="7"/>
      <c r="II402" s="7"/>
      <c r="IJ402" s="7"/>
      <c r="IK402" s="7"/>
      <c r="IL402" s="7"/>
      <c r="IM402" s="7"/>
      <c r="IN402" s="7"/>
      <c r="IO402" s="7"/>
      <c r="IP402" s="7"/>
      <c r="IQ402" s="21"/>
      <c r="IR402" s="21"/>
      <c r="IS402" s="21"/>
      <c r="IT402" s="21"/>
      <c r="IU402" s="21"/>
      <c r="IV402" s="21"/>
    </row>
    <row r="403" spans="1:256" s="36" customFormat="1" ht="24">
      <c r="A403" s="20" t="s">
        <v>344</v>
      </c>
      <c r="B403" s="49" t="s">
        <v>257</v>
      </c>
      <c r="C403" s="31" t="s">
        <v>258</v>
      </c>
      <c r="D403" s="20" t="s">
        <v>345</v>
      </c>
      <c r="E403" s="2">
        <v>23</v>
      </c>
      <c r="F403" s="3" t="str">
        <f>VLOOKUP(E403,SCELTACONTRAENTE!$A$1:$B$18,2,FALSE)</f>
        <v>23-AFFIDAMENTO IN ECONOMIA - AFFIDAMENTO DIRETTO</v>
      </c>
      <c r="G403" s="43">
        <v>2459.02</v>
      </c>
      <c r="H403" s="51">
        <v>0.459212962962963</v>
      </c>
      <c r="I403" s="45">
        <v>1.2939351851851852</v>
      </c>
      <c r="J403" s="46">
        <v>0</v>
      </c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  <c r="AK403" s="7"/>
      <c r="AL403" s="7"/>
      <c r="AM403" s="7"/>
      <c r="AN403" s="7"/>
      <c r="AO403" s="7"/>
      <c r="AP403" s="7"/>
      <c r="AQ403" s="7"/>
      <c r="AR403" s="7"/>
      <c r="AS403" s="7"/>
      <c r="AT403" s="7"/>
      <c r="AU403" s="7"/>
      <c r="AV403" s="7"/>
      <c r="AW403" s="7"/>
      <c r="AX403" s="7"/>
      <c r="AY403" s="7"/>
      <c r="AZ403" s="7"/>
      <c r="BA403" s="7"/>
      <c r="BB403" s="7"/>
      <c r="BC403" s="7"/>
      <c r="BD403" s="7"/>
      <c r="BE403" s="7"/>
      <c r="BF403" s="7"/>
      <c r="BG403" s="7"/>
      <c r="BH403" s="7"/>
      <c r="BI403" s="7"/>
      <c r="BJ403" s="7"/>
      <c r="BK403" s="7"/>
      <c r="BL403" s="7"/>
      <c r="BM403" s="7"/>
      <c r="BN403" s="7"/>
      <c r="BO403" s="7"/>
      <c r="BP403" s="7"/>
      <c r="BQ403" s="7"/>
      <c r="BR403" s="7"/>
      <c r="BS403" s="7"/>
      <c r="BT403" s="7"/>
      <c r="BU403" s="7"/>
      <c r="BV403" s="7"/>
      <c r="BW403" s="7"/>
      <c r="BX403" s="7"/>
      <c r="BY403" s="7"/>
      <c r="BZ403" s="7"/>
      <c r="CA403" s="7"/>
      <c r="CB403" s="7"/>
      <c r="CC403" s="7"/>
      <c r="CD403" s="7"/>
      <c r="CE403" s="7"/>
      <c r="CF403" s="7"/>
      <c r="CG403" s="7"/>
      <c r="CH403" s="7"/>
      <c r="CI403" s="7"/>
      <c r="CJ403" s="7"/>
      <c r="CK403" s="7"/>
      <c r="CL403" s="7"/>
      <c r="CM403" s="7"/>
      <c r="CN403" s="7"/>
      <c r="CO403" s="7"/>
      <c r="CP403" s="7"/>
      <c r="CQ403" s="7"/>
      <c r="CR403" s="7"/>
      <c r="CS403" s="7"/>
      <c r="CT403" s="7"/>
      <c r="CU403" s="7"/>
      <c r="CV403" s="7"/>
      <c r="CW403" s="7"/>
      <c r="CX403" s="7"/>
      <c r="CY403" s="7"/>
      <c r="CZ403" s="7"/>
      <c r="DA403" s="7"/>
      <c r="DB403" s="7"/>
      <c r="DC403" s="7"/>
      <c r="DD403" s="7"/>
      <c r="DE403" s="7"/>
      <c r="DF403" s="7"/>
      <c r="DG403" s="7"/>
      <c r="DH403" s="7"/>
      <c r="DI403" s="7"/>
      <c r="DJ403" s="7"/>
      <c r="DK403" s="7"/>
      <c r="DL403" s="7"/>
      <c r="DM403" s="7"/>
      <c r="DN403" s="7"/>
      <c r="DO403" s="7"/>
      <c r="DP403" s="7"/>
      <c r="DQ403" s="7"/>
      <c r="DR403" s="7"/>
      <c r="DS403" s="7"/>
      <c r="DT403" s="7"/>
      <c r="DU403" s="7"/>
      <c r="DV403" s="7"/>
      <c r="DW403" s="7"/>
      <c r="DX403" s="7"/>
      <c r="DY403" s="7"/>
      <c r="DZ403" s="7"/>
      <c r="EA403" s="7"/>
      <c r="EB403" s="7"/>
      <c r="EC403" s="7"/>
      <c r="ED403" s="7"/>
      <c r="EE403" s="7"/>
      <c r="EF403" s="7"/>
      <c r="EG403" s="7"/>
      <c r="EH403" s="7"/>
      <c r="EI403" s="7"/>
      <c r="EJ403" s="7"/>
      <c r="EK403" s="7"/>
      <c r="EL403" s="7"/>
      <c r="EM403" s="7"/>
      <c r="EN403" s="7"/>
      <c r="EO403" s="7"/>
      <c r="EP403" s="7"/>
      <c r="EQ403" s="7"/>
      <c r="ER403" s="7"/>
      <c r="ES403" s="7"/>
      <c r="ET403" s="7"/>
      <c r="EU403" s="7"/>
      <c r="EV403" s="7"/>
      <c r="EW403" s="7"/>
      <c r="EX403" s="7"/>
      <c r="EY403" s="7"/>
      <c r="EZ403" s="7"/>
      <c r="FA403" s="7"/>
      <c r="FB403" s="7"/>
      <c r="FC403" s="7"/>
      <c r="FD403" s="7"/>
      <c r="FE403" s="7"/>
      <c r="FF403" s="7"/>
      <c r="FG403" s="7"/>
      <c r="FH403" s="7"/>
      <c r="FI403" s="7"/>
      <c r="FJ403" s="7"/>
      <c r="FK403" s="7"/>
      <c r="FL403" s="7"/>
      <c r="FM403" s="7"/>
      <c r="FN403" s="7"/>
      <c r="FO403" s="7"/>
      <c r="FP403" s="7"/>
      <c r="FQ403" s="7"/>
      <c r="FR403" s="7"/>
      <c r="FS403" s="7"/>
      <c r="FT403" s="7"/>
      <c r="FU403" s="7"/>
      <c r="FV403" s="7"/>
      <c r="FW403" s="7"/>
      <c r="FX403" s="7"/>
      <c r="FY403" s="7"/>
      <c r="FZ403" s="7"/>
      <c r="GA403" s="7"/>
      <c r="GB403" s="7"/>
      <c r="GC403" s="7"/>
      <c r="GD403" s="7"/>
      <c r="GE403" s="7"/>
      <c r="GF403" s="7"/>
      <c r="GG403" s="7"/>
      <c r="GH403" s="7"/>
      <c r="GI403" s="7"/>
      <c r="GJ403" s="7"/>
      <c r="GK403" s="7"/>
      <c r="GL403" s="7"/>
      <c r="GM403" s="7"/>
      <c r="GN403" s="7"/>
      <c r="GO403" s="7"/>
      <c r="GP403" s="7"/>
      <c r="GQ403" s="7"/>
      <c r="GR403" s="7"/>
      <c r="GS403" s="7"/>
      <c r="GT403" s="7"/>
      <c r="GU403" s="7"/>
      <c r="GV403" s="7"/>
      <c r="GW403" s="7"/>
      <c r="GX403" s="7"/>
      <c r="GY403" s="7"/>
      <c r="GZ403" s="7"/>
      <c r="HA403" s="7"/>
      <c r="HB403" s="7"/>
      <c r="HC403" s="7"/>
      <c r="HD403" s="7"/>
      <c r="HE403" s="7"/>
      <c r="HF403" s="7"/>
      <c r="HG403" s="7"/>
      <c r="HH403" s="7"/>
      <c r="HI403" s="7"/>
      <c r="HJ403" s="7"/>
      <c r="HK403" s="7"/>
      <c r="HL403" s="7"/>
      <c r="HM403" s="7"/>
      <c r="HN403" s="7"/>
      <c r="HO403" s="7"/>
      <c r="HP403" s="7"/>
      <c r="HQ403" s="7"/>
      <c r="HR403" s="7"/>
      <c r="HS403" s="7"/>
      <c r="HT403" s="7"/>
      <c r="HU403" s="7"/>
      <c r="HV403" s="7"/>
      <c r="HW403" s="7"/>
      <c r="HX403" s="7"/>
      <c r="HY403" s="7"/>
      <c r="HZ403" s="7"/>
      <c r="IA403" s="7"/>
      <c r="IB403" s="7"/>
      <c r="IC403" s="7"/>
      <c r="ID403" s="7"/>
      <c r="IE403" s="7"/>
      <c r="IF403" s="7"/>
      <c r="IG403" s="7"/>
      <c r="IH403" s="7"/>
      <c r="II403" s="7"/>
      <c r="IJ403" s="7"/>
      <c r="IK403" s="7"/>
      <c r="IL403" s="7"/>
      <c r="IM403" s="7"/>
      <c r="IN403" s="7"/>
      <c r="IO403" s="7"/>
      <c r="IP403" s="7"/>
      <c r="IQ403" s="21"/>
      <c r="IR403" s="21"/>
      <c r="IS403" s="21"/>
      <c r="IT403" s="21"/>
      <c r="IU403" s="21"/>
      <c r="IV403" s="21"/>
    </row>
    <row r="404" spans="1:256" s="36" customFormat="1" ht="24">
      <c r="A404" s="20" t="s">
        <v>346</v>
      </c>
      <c r="B404" s="49" t="s">
        <v>257</v>
      </c>
      <c r="C404" s="31" t="s">
        <v>258</v>
      </c>
      <c r="D404" s="20" t="s">
        <v>347</v>
      </c>
      <c r="E404" s="2">
        <v>23</v>
      </c>
      <c r="F404" s="3" t="str">
        <f>VLOOKUP(E404,SCELTACONTRAENTE!$A$1:$B$18,2,FALSE)</f>
        <v>23-AFFIDAMENTO IN ECONOMIA - AFFIDAMENTO DIRETTO</v>
      </c>
      <c r="G404" s="43">
        <v>1636.36</v>
      </c>
      <c r="H404" s="45">
        <v>0.8835069444444444</v>
      </c>
      <c r="I404" s="45">
        <v>0.8835069444444444</v>
      </c>
      <c r="J404" s="46">
        <v>0</v>
      </c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  <c r="AK404" s="7"/>
      <c r="AL404" s="7"/>
      <c r="AM404" s="7"/>
      <c r="AN404" s="7"/>
      <c r="AO404" s="7"/>
      <c r="AP404" s="7"/>
      <c r="AQ404" s="7"/>
      <c r="AR404" s="7"/>
      <c r="AS404" s="7"/>
      <c r="AT404" s="7"/>
      <c r="AU404" s="7"/>
      <c r="AV404" s="7"/>
      <c r="AW404" s="7"/>
      <c r="AX404" s="7"/>
      <c r="AY404" s="7"/>
      <c r="AZ404" s="7"/>
      <c r="BA404" s="7"/>
      <c r="BB404" s="7"/>
      <c r="BC404" s="7"/>
      <c r="BD404" s="7"/>
      <c r="BE404" s="7"/>
      <c r="BF404" s="7"/>
      <c r="BG404" s="7"/>
      <c r="BH404" s="7"/>
      <c r="BI404" s="7"/>
      <c r="BJ404" s="7"/>
      <c r="BK404" s="7"/>
      <c r="BL404" s="7"/>
      <c r="BM404" s="7"/>
      <c r="BN404" s="7"/>
      <c r="BO404" s="7"/>
      <c r="BP404" s="7"/>
      <c r="BQ404" s="7"/>
      <c r="BR404" s="7"/>
      <c r="BS404" s="7"/>
      <c r="BT404" s="7"/>
      <c r="BU404" s="7"/>
      <c r="BV404" s="7"/>
      <c r="BW404" s="7"/>
      <c r="BX404" s="7"/>
      <c r="BY404" s="7"/>
      <c r="BZ404" s="7"/>
      <c r="CA404" s="7"/>
      <c r="CB404" s="7"/>
      <c r="CC404" s="7"/>
      <c r="CD404" s="7"/>
      <c r="CE404" s="7"/>
      <c r="CF404" s="7"/>
      <c r="CG404" s="7"/>
      <c r="CH404" s="7"/>
      <c r="CI404" s="7"/>
      <c r="CJ404" s="7"/>
      <c r="CK404" s="7"/>
      <c r="CL404" s="7"/>
      <c r="CM404" s="7"/>
      <c r="CN404" s="7"/>
      <c r="CO404" s="7"/>
      <c r="CP404" s="7"/>
      <c r="CQ404" s="7"/>
      <c r="CR404" s="7"/>
      <c r="CS404" s="7"/>
      <c r="CT404" s="7"/>
      <c r="CU404" s="7"/>
      <c r="CV404" s="7"/>
      <c r="CW404" s="7"/>
      <c r="CX404" s="7"/>
      <c r="CY404" s="7"/>
      <c r="CZ404" s="7"/>
      <c r="DA404" s="7"/>
      <c r="DB404" s="7"/>
      <c r="DC404" s="7"/>
      <c r="DD404" s="7"/>
      <c r="DE404" s="7"/>
      <c r="DF404" s="7"/>
      <c r="DG404" s="7"/>
      <c r="DH404" s="7"/>
      <c r="DI404" s="7"/>
      <c r="DJ404" s="7"/>
      <c r="DK404" s="7"/>
      <c r="DL404" s="7"/>
      <c r="DM404" s="7"/>
      <c r="DN404" s="7"/>
      <c r="DO404" s="7"/>
      <c r="DP404" s="7"/>
      <c r="DQ404" s="7"/>
      <c r="DR404" s="7"/>
      <c r="DS404" s="7"/>
      <c r="DT404" s="7"/>
      <c r="DU404" s="7"/>
      <c r="DV404" s="7"/>
      <c r="DW404" s="7"/>
      <c r="DX404" s="7"/>
      <c r="DY404" s="7"/>
      <c r="DZ404" s="7"/>
      <c r="EA404" s="7"/>
      <c r="EB404" s="7"/>
      <c r="EC404" s="7"/>
      <c r="ED404" s="7"/>
      <c r="EE404" s="7"/>
      <c r="EF404" s="7"/>
      <c r="EG404" s="7"/>
      <c r="EH404" s="7"/>
      <c r="EI404" s="7"/>
      <c r="EJ404" s="7"/>
      <c r="EK404" s="7"/>
      <c r="EL404" s="7"/>
      <c r="EM404" s="7"/>
      <c r="EN404" s="7"/>
      <c r="EO404" s="7"/>
      <c r="EP404" s="7"/>
      <c r="EQ404" s="7"/>
      <c r="ER404" s="7"/>
      <c r="ES404" s="7"/>
      <c r="ET404" s="7"/>
      <c r="EU404" s="7"/>
      <c r="EV404" s="7"/>
      <c r="EW404" s="7"/>
      <c r="EX404" s="7"/>
      <c r="EY404" s="7"/>
      <c r="EZ404" s="7"/>
      <c r="FA404" s="7"/>
      <c r="FB404" s="7"/>
      <c r="FC404" s="7"/>
      <c r="FD404" s="7"/>
      <c r="FE404" s="7"/>
      <c r="FF404" s="7"/>
      <c r="FG404" s="7"/>
      <c r="FH404" s="7"/>
      <c r="FI404" s="7"/>
      <c r="FJ404" s="7"/>
      <c r="FK404" s="7"/>
      <c r="FL404" s="7"/>
      <c r="FM404" s="7"/>
      <c r="FN404" s="7"/>
      <c r="FO404" s="7"/>
      <c r="FP404" s="7"/>
      <c r="FQ404" s="7"/>
      <c r="FR404" s="7"/>
      <c r="FS404" s="7"/>
      <c r="FT404" s="7"/>
      <c r="FU404" s="7"/>
      <c r="FV404" s="7"/>
      <c r="FW404" s="7"/>
      <c r="FX404" s="7"/>
      <c r="FY404" s="7"/>
      <c r="FZ404" s="7"/>
      <c r="GA404" s="7"/>
      <c r="GB404" s="7"/>
      <c r="GC404" s="7"/>
      <c r="GD404" s="7"/>
      <c r="GE404" s="7"/>
      <c r="GF404" s="7"/>
      <c r="GG404" s="7"/>
      <c r="GH404" s="7"/>
      <c r="GI404" s="7"/>
      <c r="GJ404" s="7"/>
      <c r="GK404" s="7"/>
      <c r="GL404" s="7"/>
      <c r="GM404" s="7"/>
      <c r="GN404" s="7"/>
      <c r="GO404" s="7"/>
      <c r="GP404" s="7"/>
      <c r="GQ404" s="7"/>
      <c r="GR404" s="7"/>
      <c r="GS404" s="7"/>
      <c r="GT404" s="7"/>
      <c r="GU404" s="7"/>
      <c r="GV404" s="7"/>
      <c r="GW404" s="7"/>
      <c r="GX404" s="7"/>
      <c r="GY404" s="7"/>
      <c r="GZ404" s="7"/>
      <c r="HA404" s="7"/>
      <c r="HB404" s="7"/>
      <c r="HC404" s="7"/>
      <c r="HD404" s="7"/>
      <c r="HE404" s="7"/>
      <c r="HF404" s="7"/>
      <c r="HG404" s="7"/>
      <c r="HH404" s="7"/>
      <c r="HI404" s="7"/>
      <c r="HJ404" s="7"/>
      <c r="HK404" s="7"/>
      <c r="HL404" s="7"/>
      <c r="HM404" s="7"/>
      <c r="HN404" s="7"/>
      <c r="HO404" s="7"/>
      <c r="HP404" s="7"/>
      <c r="HQ404" s="7"/>
      <c r="HR404" s="7"/>
      <c r="HS404" s="7"/>
      <c r="HT404" s="7"/>
      <c r="HU404" s="7"/>
      <c r="HV404" s="7"/>
      <c r="HW404" s="7"/>
      <c r="HX404" s="7"/>
      <c r="HY404" s="7"/>
      <c r="HZ404" s="7"/>
      <c r="IA404" s="7"/>
      <c r="IB404" s="7"/>
      <c r="IC404" s="7"/>
      <c r="ID404" s="7"/>
      <c r="IE404" s="7"/>
      <c r="IF404" s="7"/>
      <c r="IG404" s="7"/>
      <c r="IH404" s="7"/>
      <c r="II404" s="7"/>
      <c r="IJ404" s="7"/>
      <c r="IK404" s="7"/>
      <c r="IL404" s="7"/>
      <c r="IM404" s="7"/>
      <c r="IN404" s="7"/>
      <c r="IO404" s="7"/>
      <c r="IP404" s="7"/>
      <c r="IQ404" s="21"/>
      <c r="IR404" s="21"/>
      <c r="IS404" s="21"/>
      <c r="IT404" s="21"/>
      <c r="IU404" s="21"/>
      <c r="IV404" s="21"/>
    </row>
    <row r="405" spans="1:256" s="36" customFormat="1" ht="24">
      <c r="A405" s="1" t="s">
        <v>348</v>
      </c>
      <c r="B405" s="49" t="s">
        <v>257</v>
      </c>
      <c r="C405" s="31" t="s">
        <v>258</v>
      </c>
      <c r="D405" s="20" t="s">
        <v>349</v>
      </c>
      <c r="E405" s="2">
        <v>3</v>
      </c>
      <c r="F405" s="3" t="str">
        <f>VLOOKUP(E405,SCELTACONTRAENTE!$A$1:$B$18,2,FALSE)</f>
        <v>03-PROCEDURA NEGOZIATA PREVIA PUBBLICAZIONE DEL BANDO</v>
      </c>
      <c r="G405" s="4">
        <v>48700</v>
      </c>
      <c r="H405" s="45">
        <v>0.049479166666666664</v>
      </c>
      <c r="I405" s="45">
        <v>1.300185185185185</v>
      </c>
      <c r="J405" s="46">
        <v>0</v>
      </c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  <c r="AK405" s="7"/>
      <c r="AL405" s="7"/>
      <c r="AM405" s="7"/>
      <c r="AN405" s="7"/>
      <c r="AO405" s="7"/>
      <c r="AP405" s="7"/>
      <c r="AQ405" s="7"/>
      <c r="AR405" s="7"/>
      <c r="AS405" s="7"/>
      <c r="AT405" s="7"/>
      <c r="AU405" s="7"/>
      <c r="AV405" s="7"/>
      <c r="AW405" s="7"/>
      <c r="AX405" s="7"/>
      <c r="AY405" s="7"/>
      <c r="AZ405" s="7"/>
      <c r="BA405" s="7"/>
      <c r="BB405" s="7"/>
      <c r="BC405" s="7"/>
      <c r="BD405" s="7"/>
      <c r="BE405" s="7"/>
      <c r="BF405" s="7"/>
      <c r="BG405" s="7"/>
      <c r="BH405" s="7"/>
      <c r="BI405" s="7"/>
      <c r="BJ405" s="7"/>
      <c r="BK405" s="7"/>
      <c r="BL405" s="7"/>
      <c r="BM405" s="7"/>
      <c r="BN405" s="7"/>
      <c r="BO405" s="7"/>
      <c r="BP405" s="7"/>
      <c r="BQ405" s="7"/>
      <c r="BR405" s="7"/>
      <c r="BS405" s="7"/>
      <c r="BT405" s="7"/>
      <c r="BU405" s="7"/>
      <c r="BV405" s="7"/>
      <c r="BW405" s="7"/>
      <c r="BX405" s="7"/>
      <c r="BY405" s="7"/>
      <c r="BZ405" s="7"/>
      <c r="CA405" s="7"/>
      <c r="CB405" s="7"/>
      <c r="CC405" s="7"/>
      <c r="CD405" s="7"/>
      <c r="CE405" s="7"/>
      <c r="CF405" s="7"/>
      <c r="CG405" s="7"/>
      <c r="CH405" s="7"/>
      <c r="CI405" s="7"/>
      <c r="CJ405" s="7"/>
      <c r="CK405" s="7"/>
      <c r="CL405" s="7"/>
      <c r="CM405" s="7"/>
      <c r="CN405" s="7"/>
      <c r="CO405" s="7"/>
      <c r="CP405" s="7"/>
      <c r="CQ405" s="7"/>
      <c r="CR405" s="7"/>
      <c r="CS405" s="7"/>
      <c r="CT405" s="7"/>
      <c r="CU405" s="7"/>
      <c r="CV405" s="7"/>
      <c r="CW405" s="7"/>
      <c r="CX405" s="7"/>
      <c r="CY405" s="7"/>
      <c r="CZ405" s="7"/>
      <c r="DA405" s="7"/>
      <c r="DB405" s="7"/>
      <c r="DC405" s="7"/>
      <c r="DD405" s="7"/>
      <c r="DE405" s="7"/>
      <c r="DF405" s="7"/>
      <c r="DG405" s="7"/>
      <c r="DH405" s="7"/>
      <c r="DI405" s="7"/>
      <c r="DJ405" s="7"/>
      <c r="DK405" s="7"/>
      <c r="DL405" s="7"/>
      <c r="DM405" s="7"/>
      <c r="DN405" s="7"/>
      <c r="DO405" s="7"/>
      <c r="DP405" s="7"/>
      <c r="DQ405" s="7"/>
      <c r="DR405" s="7"/>
      <c r="DS405" s="7"/>
      <c r="DT405" s="7"/>
      <c r="DU405" s="7"/>
      <c r="DV405" s="7"/>
      <c r="DW405" s="7"/>
      <c r="DX405" s="7"/>
      <c r="DY405" s="7"/>
      <c r="DZ405" s="7"/>
      <c r="EA405" s="7"/>
      <c r="EB405" s="7"/>
      <c r="EC405" s="7"/>
      <c r="ED405" s="7"/>
      <c r="EE405" s="7"/>
      <c r="EF405" s="7"/>
      <c r="EG405" s="7"/>
      <c r="EH405" s="7"/>
      <c r="EI405" s="7"/>
      <c r="EJ405" s="7"/>
      <c r="EK405" s="7"/>
      <c r="EL405" s="7"/>
      <c r="EM405" s="7"/>
      <c r="EN405" s="7"/>
      <c r="EO405" s="7"/>
      <c r="EP405" s="7"/>
      <c r="EQ405" s="7"/>
      <c r="ER405" s="7"/>
      <c r="ES405" s="7"/>
      <c r="ET405" s="7"/>
      <c r="EU405" s="7"/>
      <c r="EV405" s="7"/>
      <c r="EW405" s="7"/>
      <c r="EX405" s="7"/>
      <c r="EY405" s="7"/>
      <c r="EZ405" s="7"/>
      <c r="FA405" s="7"/>
      <c r="FB405" s="7"/>
      <c r="FC405" s="7"/>
      <c r="FD405" s="7"/>
      <c r="FE405" s="7"/>
      <c r="FF405" s="7"/>
      <c r="FG405" s="7"/>
      <c r="FH405" s="7"/>
      <c r="FI405" s="7"/>
      <c r="FJ405" s="7"/>
      <c r="FK405" s="7"/>
      <c r="FL405" s="7"/>
      <c r="FM405" s="7"/>
      <c r="FN405" s="7"/>
      <c r="FO405" s="7"/>
      <c r="FP405" s="7"/>
      <c r="FQ405" s="7"/>
      <c r="FR405" s="7"/>
      <c r="FS405" s="7"/>
      <c r="FT405" s="7"/>
      <c r="FU405" s="7"/>
      <c r="FV405" s="7"/>
      <c r="FW405" s="7"/>
      <c r="FX405" s="7"/>
      <c r="FY405" s="7"/>
      <c r="FZ405" s="7"/>
      <c r="GA405" s="7"/>
      <c r="GB405" s="7"/>
      <c r="GC405" s="7"/>
      <c r="GD405" s="7"/>
      <c r="GE405" s="7"/>
      <c r="GF405" s="7"/>
      <c r="GG405" s="7"/>
      <c r="GH405" s="7"/>
      <c r="GI405" s="7"/>
      <c r="GJ405" s="7"/>
      <c r="GK405" s="7"/>
      <c r="GL405" s="7"/>
      <c r="GM405" s="7"/>
      <c r="GN405" s="7"/>
      <c r="GO405" s="7"/>
      <c r="GP405" s="7"/>
      <c r="GQ405" s="7"/>
      <c r="GR405" s="7"/>
      <c r="GS405" s="7"/>
      <c r="GT405" s="7"/>
      <c r="GU405" s="7"/>
      <c r="GV405" s="7"/>
      <c r="GW405" s="7"/>
      <c r="GX405" s="7"/>
      <c r="GY405" s="7"/>
      <c r="GZ405" s="7"/>
      <c r="HA405" s="7"/>
      <c r="HB405" s="7"/>
      <c r="HC405" s="7"/>
      <c r="HD405" s="7"/>
      <c r="HE405" s="7"/>
      <c r="HF405" s="7"/>
      <c r="HG405" s="7"/>
      <c r="HH405" s="7"/>
      <c r="HI405" s="7"/>
      <c r="HJ405" s="7"/>
      <c r="HK405" s="7"/>
      <c r="HL405" s="7"/>
      <c r="HM405" s="7"/>
      <c r="HN405" s="7"/>
      <c r="HO405" s="7"/>
      <c r="HP405" s="7"/>
      <c r="HQ405" s="7"/>
      <c r="HR405" s="7"/>
      <c r="HS405" s="7"/>
      <c r="HT405" s="7"/>
      <c r="HU405" s="7"/>
      <c r="HV405" s="7"/>
      <c r="HW405" s="7"/>
      <c r="HX405" s="7"/>
      <c r="HY405" s="7"/>
      <c r="HZ405" s="7"/>
      <c r="IA405" s="7"/>
      <c r="IB405" s="7"/>
      <c r="IC405" s="7"/>
      <c r="ID405" s="7"/>
      <c r="IE405" s="7"/>
      <c r="IF405" s="7"/>
      <c r="IG405" s="7"/>
      <c r="IH405" s="7"/>
      <c r="II405" s="7"/>
      <c r="IJ405" s="7"/>
      <c r="IK405" s="7"/>
      <c r="IL405" s="7"/>
      <c r="IM405" s="7"/>
      <c r="IN405" s="7"/>
      <c r="IO405" s="7"/>
      <c r="IP405" s="7"/>
      <c r="IQ405" s="21"/>
      <c r="IR405" s="21"/>
      <c r="IS405" s="21"/>
      <c r="IT405" s="21"/>
      <c r="IU405" s="21"/>
      <c r="IV405" s="21"/>
    </row>
    <row r="406" spans="1:256" s="36" customFormat="1" ht="24">
      <c r="A406" s="1" t="s">
        <v>350</v>
      </c>
      <c r="B406" s="49" t="s">
        <v>257</v>
      </c>
      <c r="C406" s="31" t="s">
        <v>351</v>
      </c>
      <c r="D406" s="20" t="s">
        <v>352</v>
      </c>
      <c r="E406" s="2">
        <v>23</v>
      </c>
      <c r="F406" s="3" t="str">
        <f>VLOOKUP(E406,SCELTACONTRAENTE!$A$1:$B$18,2,FALSE)</f>
        <v>23-AFFIDAMENTO IN ECONOMIA - AFFIDAMENTO DIRETTO</v>
      </c>
      <c r="G406" s="4">
        <v>2582</v>
      </c>
      <c r="H406" s="45">
        <v>1.0078125</v>
      </c>
      <c r="I406" s="45">
        <v>1.300173611111111</v>
      </c>
      <c r="J406" s="46">
        <v>0</v>
      </c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7"/>
      <c r="AL406" s="7"/>
      <c r="AM406" s="7"/>
      <c r="AN406" s="7"/>
      <c r="AO406" s="7"/>
      <c r="AP406" s="7"/>
      <c r="AQ406" s="7"/>
      <c r="AR406" s="7"/>
      <c r="AS406" s="7"/>
      <c r="AT406" s="7"/>
      <c r="AU406" s="7"/>
      <c r="AV406" s="7"/>
      <c r="AW406" s="7"/>
      <c r="AX406" s="7"/>
      <c r="AY406" s="7"/>
      <c r="AZ406" s="7"/>
      <c r="BA406" s="7"/>
      <c r="BB406" s="7"/>
      <c r="BC406" s="7"/>
      <c r="BD406" s="7"/>
      <c r="BE406" s="7"/>
      <c r="BF406" s="7"/>
      <c r="BG406" s="7"/>
      <c r="BH406" s="7"/>
      <c r="BI406" s="7"/>
      <c r="BJ406" s="7"/>
      <c r="BK406" s="7"/>
      <c r="BL406" s="7"/>
      <c r="BM406" s="7"/>
      <c r="BN406" s="7"/>
      <c r="BO406" s="7"/>
      <c r="BP406" s="7"/>
      <c r="BQ406" s="7"/>
      <c r="BR406" s="7"/>
      <c r="BS406" s="7"/>
      <c r="BT406" s="7"/>
      <c r="BU406" s="7"/>
      <c r="BV406" s="7"/>
      <c r="BW406" s="7"/>
      <c r="BX406" s="7"/>
      <c r="BY406" s="7"/>
      <c r="BZ406" s="7"/>
      <c r="CA406" s="7"/>
      <c r="CB406" s="7"/>
      <c r="CC406" s="7"/>
      <c r="CD406" s="7"/>
      <c r="CE406" s="7"/>
      <c r="CF406" s="7"/>
      <c r="CG406" s="7"/>
      <c r="CH406" s="7"/>
      <c r="CI406" s="7"/>
      <c r="CJ406" s="7"/>
      <c r="CK406" s="7"/>
      <c r="CL406" s="7"/>
      <c r="CM406" s="7"/>
      <c r="CN406" s="7"/>
      <c r="CO406" s="7"/>
      <c r="CP406" s="7"/>
      <c r="CQ406" s="7"/>
      <c r="CR406" s="7"/>
      <c r="CS406" s="7"/>
      <c r="CT406" s="7"/>
      <c r="CU406" s="7"/>
      <c r="CV406" s="7"/>
      <c r="CW406" s="7"/>
      <c r="CX406" s="7"/>
      <c r="CY406" s="7"/>
      <c r="CZ406" s="7"/>
      <c r="DA406" s="7"/>
      <c r="DB406" s="7"/>
      <c r="DC406" s="7"/>
      <c r="DD406" s="7"/>
      <c r="DE406" s="7"/>
      <c r="DF406" s="7"/>
      <c r="DG406" s="7"/>
      <c r="DH406" s="7"/>
      <c r="DI406" s="7"/>
      <c r="DJ406" s="7"/>
      <c r="DK406" s="7"/>
      <c r="DL406" s="7"/>
      <c r="DM406" s="7"/>
      <c r="DN406" s="7"/>
      <c r="DO406" s="7"/>
      <c r="DP406" s="7"/>
      <c r="DQ406" s="7"/>
      <c r="DR406" s="7"/>
      <c r="DS406" s="7"/>
      <c r="DT406" s="7"/>
      <c r="DU406" s="7"/>
      <c r="DV406" s="7"/>
      <c r="DW406" s="7"/>
      <c r="DX406" s="7"/>
      <c r="DY406" s="7"/>
      <c r="DZ406" s="7"/>
      <c r="EA406" s="7"/>
      <c r="EB406" s="7"/>
      <c r="EC406" s="7"/>
      <c r="ED406" s="7"/>
      <c r="EE406" s="7"/>
      <c r="EF406" s="7"/>
      <c r="EG406" s="7"/>
      <c r="EH406" s="7"/>
      <c r="EI406" s="7"/>
      <c r="EJ406" s="7"/>
      <c r="EK406" s="7"/>
      <c r="EL406" s="7"/>
      <c r="EM406" s="7"/>
      <c r="EN406" s="7"/>
      <c r="EO406" s="7"/>
      <c r="EP406" s="7"/>
      <c r="EQ406" s="7"/>
      <c r="ER406" s="7"/>
      <c r="ES406" s="7"/>
      <c r="ET406" s="7"/>
      <c r="EU406" s="7"/>
      <c r="EV406" s="7"/>
      <c r="EW406" s="7"/>
      <c r="EX406" s="7"/>
      <c r="EY406" s="7"/>
      <c r="EZ406" s="7"/>
      <c r="FA406" s="7"/>
      <c r="FB406" s="7"/>
      <c r="FC406" s="7"/>
      <c r="FD406" s="7"/>
      <c r="FE406" s="7"/>
      <c r="FF406" s="7"/>
      <c r="FG406" s="7"/>
      <c r="FH406" s="7"/>
      <c r="FI406" s="7"/>
      <c r="FJ406" s="7"/>
      <c r="FK406" s="7"/>
      <c r="FL406" s="7"/>
      <c r="FM406" s="7"/>
      <c r="FN406" s="7"/>
      <c r="FO406" s="7"/>
      <c r="FP406" s="7"/>
      <c r="FQ406" s="7"/>
      <c r="FR406" s="7"/>
      <c r="FS406" s="7"/>
      <c r="FT406" s="7"/>
      <c r="FU406" s="7"/>
      <c r="FV406" s="7"/>
      <c r="FW406" s="7"/>
      <c r="FX406" s="7"/>
      <c r="FY406" s="7"/>
      <c r="FZ406" s="7"/>
      <c r="GA406" s="7"/>
      <c r="GB406" s="7"/>
      <c r="GC406" s="7"/>
      <c r="GD406" s="7"/>
      <c r="GE406" s="7"/>
      <c r="GF406" s="7"/>
      <c r="GG406" s="7"/>
      <c r="GH406" s="7"/>
      <c r="GI406" s="7"/>
      <c r="GJ406" s="7"/>
      <c r="GK406" s="7"/>
      <c r="GL406" s="7"/>
      <c r="GM406" s="7"/>
      <c r="GN406" s="7"/>
      <c r="GO406" s="7"/>
      <c r="GP406" s="7"/>
      <c r="GQ406" s="7"/>
      <c r="GR406" s="7"/>
      <c r="GS406" s="7"/>
      <c r="GT406" s="7"/>
      <c r="GU406" s="7"/>
      <c r="GV406" s="7"/>
      <c r="GW406" s="7"/>
      <c r="GX406" s="7"/>
      <c r="GY406" s="7"/>
      <c r="GZ406" s="7"/>
      <c r="HA406" s="7"/>
      <c r="HB406" s="7"/>
      <c r="HC406" s="7"/>
      <c r="HD406" s="7"/>
      <c r="HE406" s="7"/>
      <c r="HF406" s="7"/>
      <c r="HG406" s="7"/>
      <c r="HH406" s="7"/>
      <c r="HI406" s="7"/>
      <c r="HJ406" s="7"/>
      <c r="HK406" s="7"/>
      <c r="HL406" s="7"/>
      <c r="HM406" s="7"/>
      <c r="HN406" s="7"/>
      <c r="HO406" s="7"/>
      <c r="HP406" s="7"/>
      <c r="HQ406" s="7"/>
      <c r="HR406" s="7"/>
      <c r="HS406" s="7"/>
      <c r="HT406" s="7"/>
      <c r="HU406" s="7"/>
      <c r="HV406" s="7"/>
      <c r="HW406" s="7"/>
      <c r="HX406" s="7"/>
      <c r="HY406" s="7"/>
      <c r="HZ406" s="7"/>
      <c r="IA406" s="7"/>
      <c r="IB406" s="7"/>
      <c r="IC406" s="7"/>
      <c r="ID406" s="7"/>
      <c r="IE406" s="7"/>
      <c r="IF406" s="7"/>
      <c r="IG406" s="7"/>
      <c r="IH406" s="7"/>
      <c r="II406" s="7"/>
      <c r="IJ406" s="7"/>
      <c r="IK406" s="7"/>
      <c r="IL406" s="7"/>
      <c r="IM406" s="7"/>
      <c r="IN406" s="7"/>
      <c r="IO406" s="7"/>
      <c r="IP406" s="7"/>
      <c r="IQ406" s="21"/>
      <c r="IR406" s="21"/>
      <c r="IS406" s="21"/>
      <c r="IT406" s="21"/>
      <c r="IU406" s="21"/>
      <c r="IV406" s="21"/>
    </row>
    <row r="407" spans="1:256" s="36" customFormat="1" ht="36">
      <c r="A407" s="11" t="s">
        <v>10</v>
      </c>
      <c r="B407" s="12"/>
      <c r="C407" s="12" t="s">
        <v>11</v>
      </c>
      <c r="D407" s="12" t="s">
        <v>12</v>
      </c>
      <c r="E407" s="2">
        <v>23</v>
      </c>
      <c r="F407" s="3" t="str">
        <f>VLOOKUP(E407,SCELTACONTRAENTE!$A$1:$B$18,2,FALSE)</f>
        <v>23-AFFIDAMENTO IN ECONOMIA - AFFIDAMENTO DIRETTO</v>
      </c>
      <c r="G407" s="13">
        <v>29508.2</v>
      </c>
      <c r="H407" s="5">
        <v>42005</v>
      </c>
      <c r="I407" s="5">
        <v>42735</v>
      </c>
      <c r="J407" s="14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  <c r="AK407" s="7"/>
      <c r="AL407" s="7"/>
      <c r="AM407" s="7"/>
      <c r="AN407" s="7"/>
      <c r="AO407" s="7"/>
      <c r="AP407" s="7"/>
      <c r="AQ407" s="7"/>
      <c r="AR407" s="7"/>
      <c r="AS407" s="7"/>
      <c r="AT407" s="7"/>
      <c r="AU407" s="7"/>
      <c r="AV407" s="7"/>
      <c r="AW407" s="7"/>
      <c r="AX407" s="7"/>
      <c r="AY407" s="7"/>
      <c r="AZ407" s="7"/>
      <c r="BA407" s="7"/>
      <c r="BB407" s="7"/>
      <c r="BC407" s="7"/>
      <c r="BD407" s="7"/>
      <c r="BE407" s="7"/>
      <c r="BF407" s="7"/>
      <c r="BG407" s="7"/>
      <c r="BH407" s="7"/>
      <c r="BI407" s="7"/>
      <c r="BJ407" s="7"/>
      <c r="BK407" s="7"/>
      <c r="BL407" s="7"/>
      <c r="BM407" s="7"/>
      <c r="BN407" s="7"/>
      <c r="BO407" s="7"/>
      <c r="BP407" s="7"/>
      <c r="BQ407" s="7"/>
      <c r="BR407" s="7"/>
      <c r="BS407" s="7"/>
      <c r="BT407" s="7"/>
      <c r="BU407" s="7"/>
      <c r="BV407" s="7"/>
      <c r="BW407" s="7"/>
      <c r="BX407" s="7"/>
      <c r="BY407" s="7"/>
      <c r="BZ407" s="7"/>
      <c r="CA407" s="7"/>
      <c r="CB407" s="7"/>
      <c r="CC407" s="7"/>
      <c r="CD407" s="7"/>
      <c r="CE407" s="7"/>
      <c r="CF407" s="7"/>
      <c r="CG407" s="7"/>
      <c r="CH407" s="7"/>
      <c r="CI407" s="7"/>
      <c r="CJ407" s="7"/>
      <c r="CK407" s="7"/>
      <c r="CL407" s="7"/>
      <c r="CM407" s="7"/>
      <c r="CN407" s="7"/>
      <c r="CO407" s="7"/>
      <c r="CP407" s="7"/>
      <c r="CQ407" s="7"/>
      <c r="CR407" s="7"/>
      <c r="CS407" s="7"/>
      <c r="CT407" s="7"/>
      <c r="CU407" s="7"/>
      <c r="CV407" s="7"/>
      <c r="CW407" s="7"/>
      <c r="CX407" s="7"/>
      <c r="CY407" s="7"/>
      <c r="CZ407" s="7"/>
      <c r="DA407" s="7"/>
      <c r="DB407" s="7"/>
      <c r="DC407" s="7"/>
      <c r="DD407" s="7"/>
      <c r="DE407" s="7"/>
      <c r="DF407" s="7"/>
      <c r="DG407" s="7"/>
      <c r="DH407" s="7"/>
      <c r="DI407" s="7"/>
      <c r="DJ407" s="7"/>
      <c r="DK407" s="7"/>
      <c r="DL407" s="7"/>
      <c r="DM407" s="7"/>
      <c r="DN407" s="7"/>
      <c r="DO407" s="7"/>
      <c r="DP407" s="7"/>
      <c r="DQ407" s="7"/>
      <c r="DR407" s="7"/>
      <c r="DS407" s="7"/>
      <c r="DT407" s="7"/>
      <c r="DU407" s="7"/>
      <c r="DV407" s="7"/>
      <c r="DW407" s="7"/>
      <c r="DX407" s="7"/>
      <c r="DY407" s="7"/>
      <c r="DZ407" s="7"/>
      <c r="EA407" s="7"/>
      <c r="EB407" s="7"/>
      <c r="EC407" s="7"/>
      <c r="ED407" s="7"/>
      <c r="EE407" s="7"/>
      <c r="EF407" s="7"/>
      <c r="EG407" s="7"/>
      <c r="EH407" s="7"/>
      <c r="EI407" s="7"/>
      <c r="EJ407" s="7"/>
      <c r="EK407" s="7"/>
      <c r="EL407" s="7"/>
      <c r="EM407" s="7"/>
      <c r="EN407" s="7"/>
      <c r="EO407" s="7"/>
      <c r="EP407" s="7"/>
      <c r="EQ407" s="7"/>
      <c r="ER407" s="7"/>
      <c r="ES407" s="7"/>
      <c r="ET407" s="7"/>
      <c r="EU407" s="7"/>
      <c r="EV407" s="7"/>
      <c r="EW407" s="7"/>
      <c r="EX407" s="7"/>
      <c r="EY407" s="7"/>
      <c r="EZ407" s="7"/>
      <c r="FA407" s="7"/>
      <c r="FB407" s="7"/>
      <c r="FC407" s="7"/>
      <c r="FD407" s="7"/>
      <c r="FE407" s="7"/>
      <c r="FF407" s="7"/>
      <c r="FG407" s="7"/>
      <c r="FH407" s="7"/>
      <c r="FI407" s="7"/>
      <c r="FJ407" s="7"/>
      <c r="FK407" s="7"/>
      <c r="FL407" s="7"/>
      <c r="FM407" s="7"/>
      <c r="FN407" s="7"/>
      <c r="FO407" s="7"/>
      <c r="FP407" s="7"/>
      <c r="FQ407" s="7"/>
      <c r="FR407" s="7"/>
      <c r="FS407" s="7"/>
      <c r="FT407" s="7"/>
      <c r="FU407" s="7"/>
      <c r="FV407" s="7"/>
      <c r="FW407" s="7"/>
      <c r="FX407" s="7"/>
      <c r="FY407" s="7"/>
      <c r="FZ407" s="7"/>
      <c r="GA407" s="7"/>
      <c r="GB407" s="7"/>
      <c r="GC407" s="7"/>
      <c r="GD407" s="7"/>
      <c r="GE407" s="7"/>
      <c r="GF407" s="7"/>
      <c r="GG407" s="7"/>
      <c r="GH407" s="7"/>
      <c r="GI407" s="7"/>
      <c r="GJ407" s="7"/>
      <c r="GK407" s="7"/>
      <c r="GL407" s="7"/>
      <c r="GM407" s="7"/>
      <c r="GN407" s="7"/>
      <c r="GO407" s="7"/>
      <c r="GP407" s="7"/>
      <c r="GQ407" s="7"/>
      <c r="GR407" s="7"/>
      <c r="GS407" s="7"/>
      <c r="GT407" s="7"/>
      <c r="GU407" s="7"/>
      <c r="GV407" s="7"/>
      <c r="GW407" s="7"/>
      <c r="GX407" s="7"/>
      <c r="GY407" s="7"/>
      <c r="GZ407" s="7"/>
      <c r="HA407" s="7"/>
      <c r="HB407" s="7"/>
      <c r="HC407" s="7"/>
      <c r="HD407" s="7"/>
      <c r="HE407" s="7"/>
      <c r="HF407" s="7"/>
      <c r="HG407" s="7"/>
      <c r="HH407" s="7"/>
      <c r="HI407" s="7"/>
      <c r="HJ407" s="7"/>
      <c r="HK407" s="7"/>
      <c r="HL407" s="7"/>
      <c r="HM407" s="7"/>
      <c r="HN407" s="7"/>
      <c r="HO407" s="7"/>
      <c r="HP407" s="7"/>
      <c r="HQ407" s="7"/>
      <c r="HR407" s="7"/>
      <c r="HS407" s="7"/>
      <c r="HT407" s="7"/>
      <c r="HU407" s="7"/>
      <c r="HV407" s="7"/>
      <c r="HW407" s="7"/>
      <c r="HX407" s="7"/>
      <c r="HY407" s="7"/>
      <c r="HZ407" s="7"/>
      <c r="IA407" s="7"/>
      <c r="IB407" s="7"/>
      <c r="IC407" s="7"/>
      <c r="ID407" s="7"/>
      <c r="IE407" s="7"/>
      <c r="IF407" s="7"/>
      <c r="IG407" s="7"/>
      <c r="IH407" s="7"/>
      <c r="II407" s="7"/>
      <c r="IJ407" s="7"/>
      <c r="IK407" s="7"/>
      <c r="IL407" s="7"/>
      <c r="IM407" s="7"/>
      <c r="IN407" s="7"/>
      <c r="IO407" s="7"/>
      <c r="IP407" s="7"/>
      <c r="IQ407" s="7"/>
      <c r="IR407" s="7"/>
      <c r="IS407" s="7"/>
      <c r="IT407" s="7"/>
      <c r="IU407" s="7"/>
      <c r="IV407" s="7"/>
    </row>
    <row r="408" spans="1:256" s="36" customFormat="1" ht="36">
      <c r="A408" s="1" t="s">
        <v>107</v>
      </c>
      <c r="B408" s="1" t="s">
        <v>108</v>
      </c>
      <c r="C408" s="1" t="s">
        <v>11</v>
      </c>
      <c r="D408" s="11" t="s">
        <v>109</v>
      </c>
      <c r="E408" s="2">
        <v>23</v>
      </c>
      <c r="F408" s="3" t="str">
        <f>VLOOKUP(E408,SCELTACONTRAENTE!$A$1:$B$18,2,FALSE)</f>
        <v>23-AFFIDAMENTO IN ECONOMIA - AFFIDAMENTO DIRETTO</v>
      </c>
      <c r="G408" s="4">
        <v>53180</v>
      </c>
      <c r="H408" s="22">
        <v>42229</v>
      </c>
      <c r="I408" s="22">
        <v>42369</v>
      </c>
      <c r="J408" s="28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  <c r="AK408" s="7"/>
      <c r="AL408" s="7"/>
      <c r="AM408" s="7"/>
      <c r="AN408" s="7"/>
      <c r="AO408" s="7"/>
      <c r="AP408" s="7"/>
      <c r="AQ408" s="7"/>
      <c r="AR408" s="7"/>
      <c r="AS408" s="7"/>
      <c r="AT408" s="7"/>
      <c r="AU408" s="7"/>
      <c r="AV408" s="7"/>
      <c r="AW408" s="7"/>
      <c r="AX408" s="7"/>
      <c r="AY408" s="7"/>
      <c r="AZ408" s="7"/>
      <c r="BA408" s="7"/>
      <c r="BB408" s="7"/>
      <c r="BC408" s="7"/>
      <c r="BD408" s="7"/>
      <c r="BE408" s="7"/>
      <c r="BF408" s="7"/>
      <c r="BG408" s="7"/>
      <c r="BH408" s="7"/>
      <c r="BI408" s="7"/>
      <c r="BJ408" s="7"/>
      <c r="BK408" s="7"/>
      <c r="BL408" s="7"/>
      <c r="BM408" s="7"/>
      <c r="BN408" s="7"/>
      <c r="BO408" s="7"/>
      <c r="BP408" s="7"/>
      <c r="BQ408" s="7"/>
      <c r="BR408" s="7"/>
      <c r="BS408" s="7"/>
      <c r="BT408" s="7"/>
      <c r="BU408" s="7"/>
      <c r="BV408" s="7"/>
      <c r="BW408" s="7"/>
      <c r="BX408" s="7"/>
      <c r="BY408" s="7"/>
      <c r="BZ408" s="7"/>
      <c r="CA408" s="7"/>
      <c r="CB408" s="7"/>
      <c r="CC408" s="7"/>
      <c r="CD408" s="7"/>
      <c r="CE408" s="7"/>
      <c r="CF408" s="7"/>
      <c r="CG408" s="7"/>
      <c r="CH408" s="7"/>
      <c r="CI408" s="7"/>
      <c r="CJ408" s="7"/>
      <c r="CK408" s="7"/>
      <c r="CL408" s="7"/>
      <c r="CM408" s="7"/>
      <c r="CN408" s="7"/>
      <c r="CO408" s="7"/>
      <c r="CP408" s="7"/>
      <c r="CQ408" s="7"/>
      <c r="CR408" s="7"/>
      <c r="CS408" s="7"/>
      <c r="CT408" s="7"/>
      <c r="CU408" s="7"/>
      <c r="CV408" s="7"/>
      <c r="CW408" s="7"/>
      <c r="CX408" s="7"/>
      <c r="CY408" s="7"/>
      <c r="CZ408" s="7"/>
      <c r="DA408" s="7"/>
      <c r="DB408" s="7"/>
      <c r="DC408" s="7"/>
      <c r="DD408" s="7"/>
      <c r="DE408" s="7"/>
      <c r="DF408" s="7"/>
      <c r="DG408" s="7"/>
      <c r="DH408" s="7"/>
      <c r="DI408" s="7"/>
      <c r="DJ408" s="7"/>
      <c r="DK408" s="7"/>
      <c r="DL408" s="7"/>
      <c r="DM408" s="7"/>
      <c r="DN408" s="7"/>
      <c r="DO408" s="7"/>
      <c r="DP408" s="7"/>
      <c r="DQ408" s="7"/>
      <c r="DR408" s="7"/>
      <c r="DS408" s="7"/>
      <c r="DT408" s="7"/>
      <c r="DU408" s="7"/>
      <c r="DV408" s="7"/>
      <c r="DW408" s="7"/>
      <c r="DX408" s="7"/>
      <c r="DY408" s="7"/>
      <c r="DZ408" s="7"/>
      <c r="EA408" s="7"/>
      <c r="EB408" s="7"/>
      <c r="EC408" s="7"/>
      <c r="ED408" s="7"/>
      <c r="EE408" s="7"/>
      <c r="EF408" s="7"/>
      <c r="EG408" s="7"/>
      <c r="EH408" s="7"/>
      <c r="EI408" s="7"/>
      <c r="EJ408" s="7"/>
      <c r="EK408" s="7"/>
      <c r="EL408" s="7"/>
      <c r="EM408" s="7"/>
      <c r="EN408" s="7"/>
      <c r="EO408" s="7"/>
      <c r="EP408" s="7"/>
      <c r="EQ408" s="7"/>
      <c r="ER408" s="7"/>
      <c r="ES408" s="7"/>
      <c r="ET408" s="7"/>
      <c r="EU408" s="7"/>
      <c r="EV408" s="7"/>
      <c r="EW408" s="7"/>
      <c r="EX408" s="7"/>
      <c r="EY408" s="7"/>
      <c r="EZ408" s="7"/>
      <c r="FA408" s="7"/>
      <c r="FB408" s="7"/>
      <c r="FC408" s="7"/>
      <c r="FD408" s="7"/>
      <c r="FE408" s="7"/>
      <c r="FF408" s="7"/>
      <c r="FG408" s="7"/>
      <c r="FH408" s="7"/>
      <c r="FI408" s="7"/>
      <c r="FJ408" s="7"/>
      <c r="FK408" s="7"/>
      <c r="FL408" s="7"/>
      <c r="FM408" s="7"/>
      <c r="FN408" s="7"/>
      <c r="FO408" s="7"/>
      <c r="FP408" s="7"/>
      <c r="FQ408" s="7"/>
      <c r="FR408" s="7"/>
      <c r="FS408" s="7"/>
      <c r="FT408" s="7"/>
      <c r="FU408" s="7"/>
      <c r="FV408" s="7"/>
      <c r="FW408" s="7"/>
      <c r="FX408" s="7"/>
      <c r="FY408" s="7"/>
      <c r="FZ408" s="7"/>
      <c r="GA408" s="7"/>
      <c r="GB408" s="7"/>
      <c r="GC408" s="7"/>
      <c r="GD408" s="7"/>
      <c r="GE408" s="7"/>
      <c r="GF408" s="7"/>
      <c r="GG408" s="7"/>
      <c r="GH408" s="7"/>
      <c r="GI408" s="7"/>
      <c r="GJ408" s="7"/>
      <c r="GK408" s="7"/>
      <c r="GL408" s="7"/>
      <c r="GM408" s="7"/>
      <c r="GN408" s="7"/>
      <c r="GO408" s="7"/>
      <c r="GP408" s="7"/>
      <c r="GQ408" s="7"/>
      <c r="GR408" s="7"/>
      <c r="GS408" s="7"/>
      <c r="GT408" s="7"/>
      <c r="GU408" s="7"/>
      <c r="GV408" s="7"/>
      <c r="GW408" s="7"/>
      <c r="GX408" s="7"/>
      <c r="GY408" s="7"/>
      <c r="GZ408" s="7"/>
      <c r="HA408" s="7"/>
      <c r="HB408" s="7"/>
      <c r="HC408" s="7"/>
      <c r="HD408" s="7"/>
      <c r="HE408" s="7"/>
      <c r="HF408" s="7"/>
      <c r="HG408" s="7"/>
      <c r="HH408" s="7"/>
      <c r="HI408" s="7"/>
      <c r="HJ408" s="7"/>
      <c r="HK408" s="7"/>
      <c r="HL408" s="7"/>
      <c r="HM408" s="7"/>
      <c r="HN408" s="7"/>
      <c r="HO408" s="7"/>
      <c r="HP408" s="7"/>
      <c r="HQ408" s="7"/>
      <c r="HR408" s="7"/>
      <c r="HS408" s="7"/>
      <c r="HT408" s="7"/>
      <c r="HU408" s="7"/>
      <c r="HV408" s="7"/>
      <c r="HW408" s="7"/>
      <c r="HX408" s="7"/>
      <c r="HY408" s="7"/>
      <c r="HZ408" s="7"/>
      <c r="IA408" s="7"/>
      <c r="IB408" s="7"/>
      <c r="IC408" s="7"/>
      <c r="ID408" s="7"/>
      <c r="IE408" s="7"/>
      <c r="IF408" s="7"/>
      <c r="IG408" s="7"/>
      <c r="IH408" s="7"/>
      <c r="II408" s="7"/>
      <c r="IJ408" s="7"/>
      <c r="IK408" s="7"/>
      <c r="IL408" s="7"/>
      <c r="IM408" s="7"/>
      <c r="IN408" s="7"/>
      <c r="IO408" s="7"/>
      <c r="IP408" s="7"/>
      <c r="IQ408" s="7"/>
      <c r="IR408" s="7"/>
      <c r="IS408" s="7"/>
      <c r="IT408" s="7"/>
      <c r="IU408" s="7"/>
      <c r="IV408" s="7"/>
    </row>
    <row r="409" spans="1:256" s="36" customFormat="1" ht="48">
      <c r="A409" s="1" t="s">
        <v>132</v>
      </c>
      <c r="B409" s="1"/>
      <c r="C409" s="1" t="s">
        <v>11</v>
      </c>
      <c r="D409" s="12" t="s">
        <v>133</v>
      </c>
      <c r="E409" s="2">
        <v>23</v>
      </c>
      <c r="F409" s="3" t="str">
        <f>VLOOKUP(E409,SCELTACONTRAENTE!$A$1:$B$18,2,FALSE)</f>
        <v>23-AFFIDAMENTO IN ECONOMIA - AFFIDAMENTO DIRETTO</v>
      </c>
      <c r="G409" s="4">
        <v>32286</v>
      </c>
      <c r="H409" s="5"/>
      <c r="I409" s="5"/>
      <c r="J409" s="28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  <c r="AK409" s="7"/>
      <c r="AL409" s="7"/>
      <c r="AM409" s="7"/>
      <c r="AN409" s="7"/>
      <c r="AO409" s="7"/>
      <c r="AP409" s="7"/>
      <c r="AQ409" s="7"/>
      <c r="AR409" s="7"/>
      <c r="AS409" s="7"/>
      <c r="AT409" s="7"/>
      <c r="AU409" s="7"/>
      <c r="AV409" s="7"/>
      <c r="AW409" s="7"/>
      <c r="AX409" s="7"/>
      <c r="AY409" s="7"/>
      <c r="AZ409" s="7"/>
      <c r="BA409" s="7"/>
      <c r="BB409" s="7"/>
      <c r="BC409" s="7"/>
      <c r="BD409" s="7"/>
      <c r="BE409" s="7"/>
      <c r="BF409" s="7"/>
      <c r="BG409" s="7"/>
      <c r="BH409" s="7"/>
      <c r="BI409" s="7"/>
      <c r="BJ409" s="7"/>
      <c r="BK409" s="7"/>
      <c r="BL409" s="7"/>
      <c r="BM409" s="7"/>
      <c r="BN409" s="7"/>
      <c r="BO409" s="7"/>
      <c r="BP409" s="7"/>
      <c r="BQ409" s="7"/>
      <c r="BR409" s="7"/>
      <c r="BS409" s="7"/>
      <c r="BT409" s="7"/>
      <c r="BU409" s="7"/>
      <c r="BV409" s="7"/>
      <c r="BW409" s="7"/>
      <c r="BX409" s="7"/>
      <c r="BY409" s="7"/>
      <c r="BZ409" s="7"/>
      <c r="CA409" s="7"/>
      <c r="CB409" s="7"/>
      <c r="CC409" s="7"/>
      <c r="CD409" s="7"/>
      <c r="CE409" s="7"/>
      <c r="CF409" s="7"/>
      <c r="CG409" s="7"/>
      <c r="CH409" s="7"/>
      <c r="CI409" s="7"/>
      <c r="CJ409" s="7"/>
      <c r="CK409" s="7"/>
      <c r="CL409" s="7"/>
      <c r="CM409" s="7"/>
      <c r="CN409" s="7"/>
      <c r="CO409" s="7"/>
      <c r="CP409" s="7"/>
      <c r="CQ409" s="7"/>
      <c r="CR409" s="7"/>
      <c r="CS409" s="7"/>
      <c r="CT409" s="7"/>
      <c r="CU409" s="7"/>
      <c r="CV409" s="7"/>
      <c r="CW409" s="7"/>
      <c r="CX409" s="7"/>
      <c r="CY409" s="7"/>
      <c r="CZ409" s="7"/>
      <c r="DA409" s="7"/>
      <c r="DB409" s="7"/>
      <c r="DC409" s="7"/>
      <c r="DD409" s="7"/>
      <c r="DE409" s="7"/>
      <c r="DF409" s="7"/>
      <c r="DG409" s="7"/>
      <c r="DH409" s="7"/>
      <c r="DI409" s="7"/>
      <c r="DJ409" s="7"/>
      <c r="DK409" s="7"/>
      <c r="DL409" s="7"/>
      <c r="DM409" s="7"/>
      <c r="DN409" s="7"/>
      <c r="DO409" s="7"/>
      <c r="DP409" s="7"/>
      <c r="DQ409" s="7"/>
      <c r="DR409" s="7"/>
      <c r="DS409" s="7"/>
      <c r="DT409" s="7"/>
      <c r="DU409" s="7"/>
      <c r="DV409" s="7"/>
      <c r="DW409" s="7"/>
      <c r="DX409" s="7"/>
      <c r="DY409" s="7"/>
      <c r="DZ409" s="7"/>
      <c r="EA409" s="7"/>
      <c r="EB409" s="7"/>
      <c r="EC409" s="7"/>
      <c r="ED409" s="7"/>
      <c r="EE409" s="7"/>
      <c r="EF409" s="7"/>
      <c r="EG409" s="7"/>
      <c r="EH409" s="7"/>
      <c r="EI409" s="7"/>
      <c r="EJ409" s="7"/>
      <c r="EK409" s="7"/>
      <c r="EL409" s="7"/>
      <c r="EM409" s="7"/>
      <c r="EN409" s="7"/>
      <c r="EO409" s="7"/>
      <c r="EP409" s="7"/>
      <c r="EQ409" s="7"/>
      <c r="ER409" s="7"/>
      <c r="ES409" s="7"/>
      <c r="ET409" s="7"/>
      <c r="EU409" s="7"/>
      <c r="EV409" s="7"/>
      <c r="EW409" s="7"/>
      <c r="EX409" s="7"/>
      <c r="EY409" s="7"/>
      <c r="EZ409" s="7"/>
      <c r="FA409" s="7"/>
      <c r="FB409" s="7"/>
      <c r="FC409" s="7"/>
      <c r="FD409" s="7"/>
      <c r="FE409" s="7"/>
      <c r="FF409" s="7"/>
      <c r="FG409" s="7"/>
      <c r="FH409" s="7"/>
      <c r="FI409" s="7"/>
      <c r="FJ409" s="7"/>
      <c r="FK409" s="7"/>
      <c r="FL409" s="7"/>
      <c r="FM409" s="7"/>
      <c r="FN409" s="7"/>
      <c r="FO409" s="7"/>
      <c r="FP409" s="7"/>
      <c r="FQ409" s="7"/>
      <c r="FR409" s="7"/>
      <c r="FS409" s="7"/>
      <c r="FT409" s="7"/>
      <c r="FU409" s="7"/>
      <c r="FV409" s="7"/>
      <c r="FW409" s="7"/>
      <c r="FX409" s="7"/>
      <c r="FY409" s="7"/>
      <c r="FZ409" s="7"/>
      <c r="GA409" s="7"/>
      <c r="GB409" s="7"/>
      <c r="GC409" s="7"/>
      <c r="GD409" s="7"/>
      <c r="GE409" s="7"/>
      <c r="GF409" s="7"/>
      <c r="GG409" s="7"/>
      <c r="GH409" s="7"/>
      <c r="GI409" s="7"/>
      <c r="GJ409" s="7"/>
      <c r="GK409" s="7"/>
      <c r="GL409" s="7"/>
      <c r="GM409" s="7"/>
      <c r="GN409" s="7"/>
      <c r="GO409" s="7"/>
      <c r="GP409" s="7"/>
      <c r="GQ409" s="7"/>
      <c r="GR409" s="7"/>
      <c r="GS409" s="7"/>
      <c r="GT409" s="7"/>
      <c r="GU409" s="7"/>
      <c r="GV409" s="7"/>
      <c r="GW409" s="7"/>
      <c r="GX409" s="7"/>
      <c r="GY409" s="7"/>
      <c r="GZ409" s="7"/>
      <c r="HA409" s="7"/>
      <c r="HB409" s="7"/>
      <c r="HC409" s="7"/>
      <c r="HD409" s="7"/>
      <c r="HE409" s="7"/>
      <c r="HF409" s="7"/>
      <c r="HG409" s="7"/>
      <c r="HH409" s="7"/>
      <c r="HI409" s="7"/>
      <c r="HJ409" s="7"/>
      <c r="HK409" s="7"/>
      <c r="HL409" s="7"/>
      <c r="HM409" s="7"/>
      <c r="HN409" s="7"/>
      <c r="HO409" s="7"/>
      <c r="HP409" s="7"/>
      <c r="HQ409" s="7"/>
      <c r="HR409" s="7"/>
      <c r="HS409" s="7"/>
      <c r="HT409" s="7"/>
      <c r="HU409" s="7"/>
      <c r="HV409" s="7"/>
      <c r="HW409" s="7"/>
      <c r="HX409" s="7"/>
      <c r="HY409" s="7"/>
      <c r="HZ409" s="7"/>
      <c r="IA409" s="7"/>
      <c r="IB409" s="7"/>
      <c r="IC409" s="7"/>
      <c r="ID409" s="7"/>
      <c r="IE409" s="7"/>
      <c r="IF409" s="7"/>
      <c r="IG409" s="7"/>
      <c r="IH409" s="7"/>
      <c r="II409" s="7"/>
      <c r="IJ409" s="7"/>
      <c r="IK409" s="7"/>
      <c r="IL409" s="7"/>
      <c r="IM409" s="7"/>
      <c r="IN409" s="7"/>
      <c r="IO409" s="7"/>
      <c r="IP409" s="7"/>
      <c r="IQ409" s="7"/>
      <c r="IR409" s="7"/>
      <c r="IS409" s="7"/>
      <c r="IT409" s="7"/>
      <c r="IU409" s="7"/>
      <c r="IV409" s="7"/>
    </row>
    <row r="410" spans="1:256" s="36" customFormat="1" ht="60">
      <c r="A410" s="1" t="s">
        <v>137</v>
      </c>
      <c r="B410" s="1"/>
      <c r="C410" s="1" t="s">
        <v>11</v>
      </c>
      <c r="D410" s="12" t="s">
        <v>138</v>
      </c>
      <c r="E410" s="2">
        <v>1</v>
      </c>
      <c r="F410" s="3" t="str">
        <f>VLOOKUP(E410,SCELTACONTRAENTE!$A$1:$B$18,2,FALSE)</f>
        <v>01- PROCEDURA APERTA</v>
      </c>
      <c r="G410" s="4">
        <v>150000</v>
      </c>
      <c r="H410" s="5">
        <v>42370</v>
      </c>
      <c r="I410" s="5">
        <v>43100</v>
      </c>
      <c r="J410" s="28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  <c r="AK410" s="7"/>
      <c r="AL410" s="7"/>
      <c r="AM410" s="7"/>
      <c r="AN410" s="7"/>
      <c r="AO410" s="7"/>
      <c r="AP410" s="7"/>
      <c r="AQ410" s="7"/>
      <c r="AR410" s="7"/>
      <c r="AS410" s="7"/>
      <c r="AT410" s="7"/>
      <c r="AU410" s="7"/>
      <c r="AV410" s="7"/>
      <c r="AW410" s="7"/>
      <c r="AX410" s="7"/>
      <c r="AY410" s="7"/>
      <c r="AZ410" s="7"/>
      <c r="BA410" s="7"/>
      <c r="BB410" s="7"/>
      <c r="BC410" s="7"/>
      <c r="BD410" s="7"/>
      <c r="BE410" s="7"/>
      <c r="BF410" s="7"/>
      <c r="BG410" s="7"/>
      <c r="BH410" s="7"/>
      <c r="BI410" s="7"/>
      <c r="BJ410" s="7"/>
      <c r="BK410" s="7"/>
      <c r="BL410" s="7"/>
      <c r="BM410" s="7"/>
      <c r="BN410" s="7"/>
      <c r="BO410" s="7"/>
      <c r="BP410" s="7"/>
      <c r="BQ410" s="7"/>
      <c r="BR410" s="7"/>
      <c r="BS410" s="7"/>
      <c r="BT410" s="7"/>
      <c r="BU410" s="7"/>
      <c r="BV410" s="7"/>
      <c r="BW410" s="7"/>
      <c r="BX410" s="7"/>
      <c r="BY410" s="7"/>
      <c r="BZ410" s="7"/>
      <c r="CA410" s="7"/>
      <c r="CB410" s="7"/>
      <c r="CC410" s="7"/>
      <c r="CD410" s="7"/>
      <c r="CE410" s="7"/>
      <c r="CF410" s="7"/>
      <c r="CG410" s="7"/>
      <c r="CH410" s="7"/>
      <c r="CI410" s="7"/>
      <c r="CJ410" s="7"/>
      <c r="CK410" s="7"/>
      <c r="CL410" s="7"/>
      <c r="CM410" s="7"/>
      <c r="CN410" s="7"/>
      <c r="CO410" s="7"/>
      <c r="CP410" s="7"/>
      <c r="CQ410" s="7"/>
      <c r="CR410" s="7"/>
      <c r="CS410" s="7"/>
      <c r="CT410" s="7"/>
      <c r="CU410" s="7"/>
      <c r="CV410" s="7"/>
      <c r="CW410" s="7"/>
      <c r="CX410" s="7"/>
      <c r="CY410" s="7"/>
      <c r="CZ410" s="7"/>
      <c r="DA410" s="7"/>
      <c r="DB410" s="7"/>
      <c r="DC410" s="7"/>
      <c r="DD410" s="7"/>
      <c r="DE410" s="7"/>
      <c r="DF410" s="7"/>
      <c r="DG410" s="7"/>
      <c r="DH410" s="7"/>
      <c r="DI410" s="7"/>
      <c r="DJ410" s="7"/>
      <c r="DK410" s="7"/>
      <c r="DL410" s="7"/>
      <c r="DM410" s="7"/>
      <c r="DN410" s="7"/>
      <c r="DO410" s="7"/>
      <c r="DP410" s="7"/>
      <c r="DQ410" s="7"/>
      <c r="DR410" s="7"/>
      <c r="DS410" s="7"/>
      <c r="DT410" s="7"/>
      <c r="DU410" s="7"/>
      <c r="DV410" s="7"/>
      <c r="DW410" s="7"/>
      <c r="DX410" s="7"/>
      <c r="DY410" s="7"/>
      <c r="DZ410" s="7"/>
      <c r="EA410" s="7"/>
      <c r="EB410" s="7"/>
      <c r="EC410" s="7"/>
      <c r="ED410" s="7"/>
      <c r="EE410" s="7"/>
      <c r="EF410" s="7"/>
      <c r="EG410" s="7"/>
      <c r="EH410" s="7"/>
      <c r="EI410" s="7"/>
      <c r="EJ410" s="7"/>
      <c r="EK410" s="7"/>
      <c r="EL410" s="7"/>
      <c r="EM410" s="7"/>
      <c r="EN410" s="7"/>
      <c r="EO410" s="7"/>
      <c r="EP410" s="7"/>
      <c r="EQ410" s="7"/>
      <c r="ER410" s="7"/>
      <c r="ES410" s="7"/>
      <c r="ET410" s="7"/>
      <c r="EU410" s="7"/>
      <c r="EV410" s="7"/>
      <c r="EW410" s="7"/>
      <c r="EX410" s="7"/>
      <c r="EY410" s="7"/>
      <c r="EZ410" s="7"/>
      <c r="FA410" s="7"/>
      <c r="FB410" s="7"/>
      <c r="FC410" s="7"/>
      <c r="FD410" s="7"/>
      <c r="FE410" s="7"/>
      <c r="FF410" s="7"/>
      <c r="FG410" s="7"/>
      <c r="FH410" s="7"/>
      <c r="FI410" s="7"/>
      <c r="FJ410" s="7"/>
      <c r="FK410" s="7"/>
      <c r="FL410" s="7"/>
      <c r="FM410" s="7"/>
      <c r="FN410" s="7"/>
      <c r="FO410" s="7"/>
      <c r="FP410" s="7"/>
      <c r="FQ410" s="7"/>
      <c r="FR410" s="7"/>
      <c r="FS410" s="7"/>
      <c r="FT410" s="7"/>
      <c r="FU410" s="7"/>
      <c r="FV410" s="7"/>
      <c r="FW410" s="7"/>
      <c r="FX410" s="7"/>
      <c r="FY410" s="7"/>
      <c r="FZ410" s="7"/>
      <c r="GA410" s="7"/>
      <c r="GB410" s="7"/>
      <c r="GC410" s="7"/>
      <c r="GD410" s="7"/>
      <c r="GE410" s="7"/>
      <c r="GF410" s="7"/>
      <c r="GG410" s="7"/>
      <c r="GH410" s="7"/>
      <c r="GI410" s="7"/>
      <c r="GJ410" s="7"/>
      <c r="GK410" s="7"/>
      <c r="GL410" s="7"/>
      <c r="GM410" s="7"/>
      <c r="GN410" s="7"/>
      <c r="GO410" s="7"/>
      <c r="GP410" s="7"/>
      <c r="GQ410" s="7"/>
      <c r="GR410" s="7"/>
      <c r="GS410" s="7"/>
      <c r="GT410" s="7"/>
      <c r="GU410" s="7"/>
      <c r="GV410" s="7"/>
      <c r="GW410" s="7"/>
      <c r="GX410" s="7"/>
      <c r="GY410" s="7"/>
      <c r="GZ410" s="7"/>
      <c r="HA410" s="7"/>
      <c r="HB410" s="7"/>
      <c r="HC410" s="7"/>
      <c r="HD410" s="7"/>
      <c r="HE410" s="7"/>
      <c r="HF410" s="7"/>
      <c r="HG410" s="7"/>
      <c r="HH410" s="7"/>
      <c r="HI410" s="7"/>
      <c r="HJ410" s="7"/>
      <c r="HK410" s="7"/>
      <c r="HL410" s="7"/>
      <c r="HM410" s="7"/>
      <c r="HN410" s="7"/>
      <c r="HO410" s="7"/>
      <c r="HP410" s="7"/>
      <c r="HQ410" s="7"/>
      <c r="HR410" s="7"/>
      <c r="HS410" s="7"/>
      <c r="HT410" s="7"/>
      <c r="HU410" s="7"/>
      <c r="HV410" s="7"/>
      <c r="HW410" s="7"/>
      <c r="HX410" s="7"/>
      <c r="HY410" s="7"/>
      <c r="HZ410" s="7"/>
      <c r="IA410" s="7"/>
      <c r="IB410" s="7"/>
      <c r="IC410" s="7"/>
      <c r="ID410" s="7"/>
      <c r="IE410" s="7"/>
      <c r="IF410" s="7"/>
      <c r="IG410" s="7"/>
      <c r="IH410" s="7"/>
      <c r="II410" s="7"/>
      <c r="IJ410" s="7"/>
      <c r="IK410" s="7"/>
      <c r="IL410" s="7"/>
      <c r="IM410" s="7"/>
      <c r="IN410" s="7"/>
      <c r="IO410" s="7"/>
      <c r="IP410" s="7"/>
      <c r="IQ410" s="7"/>
      <c r="IR410" s="7"/>
      <c r="IS410" s="7"/>
      <c r="IT410" s="7"/>
      <c r="IU410" s="7"/>
      <c r="IV410" s="7"/>
    </row>
    <row r="411" spans="1:256" s="36" customFormat="1" ht="36">
      <c r="A411" s="1" t="s">
        <v>120</v>
      </c>
      <c r="B411" s="1"/>
      <c r="C411" s="1" t="s">
        <v>121</v>
      </c>
      <c r="D411" s="12" t="s">
        <v>122</v>
      </c>
      <c r="E411" s="2">
        <v>1</v>
      </c>
      <c r="F411" s="3" t="str">
        <f>VLOOKUP(E411,SCELTACONTRAENTE!$A$1:$B$18,2,FALSE)</f>
        <v>01- PROCEDURA APERTA</v>
      </c>
      <c r="G411" s="4">
        <v>4500</v>
      </c>
      <c r="H411" s="22"/>
      <c r="I411" s="22"/>
      <c r="J411" s="28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7"/>
      <c r="AL411" s="7"/>
      <c r="AM411" s="7"/>
      <c r="AN411" s="7"/>
      <c r="AO411" s="7"/>
      <c r="AP411" s="7"/>
      <c r="AQ411" s="7"/>
      <c r="AR411" s="7"/>
      <c r="AS411" s="7"/>
      <c r="AT411" s="7"/>
      <c r="AU411" s="7"/>
      <c r="AV411" s="7"/>
      <c r="AW411" s="7"/>
      <c r="AX411" s="7"/>
      <c r="AY411" s="7"/>
      <c r="AZ411" s="7"/>
      <c r="BA411" s="7"/>
      <c r="BB411" s="7"/>
      <c r="BC411" s="7"/>
      <c r="BD411" s="7"/>
      <c r="BE411" s="7"/>
      <c r="BF411" s="7"/>
      <c r="BG411" s="7"/>
      <c r="BH411" s="7"/>
      <c r="BI411" s="7"/>
      <c r="BJ411" s="7"/>
      <c r="BK411" s="7"/>
      <c r="BL411" s="7"/>
      <c r="BM411" s="7"/>
      <c r="BN411" s="7"/>
      <c r="BO411" s="7"/>
      <c r="BP411" s="7"/>
      <c r="BQ411" s="7"/>
      <c r="BR411" s="7"/>
      <c r="BS411" s="7"/>
      <c r="BT411" s="7"/>
      <c r="BU411" s="7"/>
      <c r="BV411" s="7"/>
      <c r="BW411" s="7"/>
      <c r="BX411" s="7"/>
      <c r="BY411" s="7"/>
      <c r="BZ411" s="7"/>
      <c r="CA411" s="7"/>
      <c r="CB411" s="7"/>
      <c r="CC411" s="7"/>
      <c r="CD411" s="7"/>
      <c r="CE411" s="7"/>
      <c r="CF411" s="7"/>
      <c r="CG411" s="7"/>
      <c r="CH411" s="7"/>
      <c r="CI411" s="7"/>
      <c r="CJ411" s="7"/>
      <c r="CK411" s="7"/>
      <c r="CL411" s="7"/>
      <c r="CM411" s="7"/>
      <c r="CN411" s="7"/>
      <c r="CO411" s="7"/>
      <c r="CP411" s="7"/>
      <c r="CQ411" s="7"/>
      <c r="CR411" s="7"/>
      <c r="CS411" s="7"/>
      <c r="CT411" s="7"/>
      <c r="CU411" s="7"/>
      <c r="CV411" s="7"/>
      <c r="CW411" s="7"/>
      <c r="CX411" s="7"/>
      <c r="CY411" s="7"/>
      <c r="CZ411" s="7"/>
      <c r="DA411" s="7"/>
      <c r="DB411" s="7"/>
      <c r="DC411" s="7"/>
      <c r="DD411" s="7"/>
      <c r="DE411" s="7"/>
      <c r="DF411" s="7"/>
      <c r="DG411" s="7"/>
      <c r="DH411" s="7"/>
      <c r="DI411" s="7"/>
      <c r="DJ411" s="7"/>
      <c r="DK411" s="7"/>
      <c r="DL411" s="7"/>
      <c r="DM411" s="7"/>
      <c r="DN411" s="7"/>
      <c r="DO411" s="7"/>
      <c r="DP411" s="7"/>
      <c r="DQ411" s="7"/>
      <c r="DR411" s="7"/>
      <c r="DS411" s="7"/>
      <c r="DT411" s="7"/>
      <c r="DU411" s="7"/>
      <c r="DV411" s="7"/>
      <c r="DW411" s="7"/>
      <c r="DX411" s="7"/>
      <c r="DY411" s="7"/>
      <c r="DZ411" s="7"/>
      <c r="EA411" s="7"/>
      <c r="EB411" s="7"/>
      <c r="EC411" s="7"/>
      <c r="ED411" s="7"/>
      <c r="EE411" s="7"/>
      <c r="EF411" s="7"/>
      <c r="EG411" s="7"/>
      <c r="EH411" s="7"/>
      <c r="EI411" s="7"/>
      <c r="EJ411" s="7"/>
      <c r="EK411" s="7"/>
      <c r="EL411" s="7"/>
      <c r="EM411" s="7"/>
      <c r="EN411" s="7"/>
      <c r="EO411" s="7"/>
      <c r="EP411" s="7"/>
      <c r="EQ411" s="7"/>
      <c r="ER411" s="7"/>
      <c r="ES411" s="7"/>
      <c r="ET411" s="7"/>
      <c r="EU411" s="7"/>
      <c r="EV411" s="7"/>
      <c r="EW411" s="7"/>
      <c r="EX411" s="7"/>
      <c r="EY411" s="7"/>
      <c r="EZ411" s="7"/>
      <c r="FA411" s="7"/>
      <c r="FB411" s="7"/>
      <c r="FC411" s="7"/>
      <c r="FD411" s="7"/>
      <c r="FE411" s="7"/>
      <c r="FF411" s="7"/>
      <c r="FG411" s="7"/>
      <c r="FH411" s="7"/>
      <c r="FI411" s="7"/>
      <c r="FJ411" s="7"/>
      <c r="FK411" s="7"/>
      <c r="FL411" s="7"/>
      <c r="FM411" s="7"/>
      <c r="FN411" s="7"/>
      <c r="FO411" s="7"/>
      <c r="FP411" s="7"/>
      <c r="FQ411" s="7"/>
      <c r="FR411" s="7"/>
      <c r="FS411" s="7"/>
      <c r="FT411" s="7"/>
      <c r="FU411" s="7"/>
      <c r="FV411" s="7"/>
      <c r="FW411" s="7"/>
      <c r="FX411" s="7"/>
      <c r="FY411" s="7"/>
      <c r="FZ411" s="7"/>
      <c r="GA411" s="7"/>
      <c r="GB411" s="7"/>
      <c r="GC411" s="7"/>
      <c r="GD411" s="7"/>
      <c r="GE411" s="7"/>
      <c r="GF411" s="7"/>
      <c r="GG411" s="7"/>
      <c r="GH411" s="7"/>
      <c r="GI411" s="7"/>
      <c r="GJ411" s="7"/>
      <c r="GK411" s="7"/>
      <c r="GL411" s="7"/>
      <c r="GM411" s="7"/>
      <c r="GN411" s="7"/>
      <c r="GO411" s="7"/>
      <c r="GP411" s="7"/>
      <c r="GQ411" s="7"/>
      <c r="GR411" s="7"/>
      <c r="GS411" s="7"/>
      <c r="GT411" s="7"/>
      <c r="GU411" s="7"/>
      <c r="GV411" s="7"/>
      <c r="GW411" s="7"/>
      <c r="GX411" s="7"/>
      <c r="GY411" s="7"/>
      <c r="GZ411" s="7"/>
      <c r="HA411" s="7"/>
      <c r="HB411" s="7"/>
      <c r="HC411" s="7"/>
      <c r="HD411" s="7"/>
      <c r="HE411" s="7"/>
      <c r="HF411" s="7"/>
      <c r="HG411" s="7"/>
      <c r="HH411" s="7"/>
      <c r="HI411" s="7"/>
      <c r="HJ411" s="7"/>
      <c r="HK411" s="7"/>
      <c r="HL411" s="7"/>
      <c r="HM411" s="7"/>
      <c r="HN411" s="7"/>
      <c r="HO411" s="7"/>
      <c r="HP411" s="7"/>
      <c r="HQ411" s="7"/>
      <c r="HR411" s="7"/>
      <c r="HS411" s="7"/>
      <c r="HT411" s="7"/>
      <c r="HU411" s="7"/>
      <c r="HV411" s="7"/>
      <c r="HW411" s="7"/>
      <c r="HX411" s="7"/>
      <c r="HY411" s="7"/>
      <c r="HZ411" s="7"/>
      <c r="IA411" s="7"/>
      <c r="IB411" s="7"/>
      <c r="IC411" s="7"/>
      <c r="ID411" s="7"/>
      <c r="IE411" s="7"/>
      <c r="IF411" s="7"/>
      <c r="IG411" s="7"/>
      <c r="IH411" s="7"/>
      <c r="II411" s="7"/>
      <c r="IJ411" s="7"/>
      <c r="IK411" s="7"/>
      <c r="IL411" s="7"/>
      <c r="IM411" s="7"/>
      <c r="IN411" s="7"/>
      <c r="IO411" s="7"/>
      <c r="IP411" s="7"/>
      <c r="IQ411" s="7"/>
      <c r="IR411" s="7"/>
      <c r="IS411" s="7"/>
      <c r="IT411" s="7"/>
      <c r="IU411" s="7"/>
      <c r="IV411" s="7"/>
    </row>
    <row r="412" spans="1:256" s="36" customFormat="1" ht="36">
      <c r="A412" s="1" t="s">
        <v>123</v>
      </c>
      <c r="B412" s="1"/>
      <c r="C412" s="1" t="s">
        <v>121</v>
      </c>
      <c r="D412" s="12" t="s">
        <v>124</v>
      </c>
      <c r="E412" s="2">
        <v>1</v>
      </c>
      <c r="F412" s="3" t="str">
        <f>VLOOKUP(E412,SCELTACONTRAENTE!$A$1:$B$18,2,FALSE)</f>
        <v>01- PROCEDURA APERTA</v>
      </c>
      <c r="G412" s="4">
        <v>16500</v>
      </c>
      <c r="H412" s="22"/>
      <c r="I412" s="22"/>
      <c r="J412" s="28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7"/>
      <c r="AL412" s="7"/>
      <c r="AM412" s="7"/>
      <c r="AN412" s="7"/>
      <c r="AO412" s="7"/>
      <c r="AP412" s="7"/>
      <c r="AQ412" s="7"/>
      <c r="AR412" s="7"/>
      <c r="AS412" s="7"/>
      <c r="AT412" s="7"/>
      <c r="AU412" s="7"/>
      <c r="AV412" s="7"/>
      <c r="AW412" s="7"/>
      <c r="AX412" s="7"/>
      <c r="AY412" s="7"/>
      <c r="AZ412" s="7"/>
      <c r="BA412" s="7"/>
      <c r="BB412" s="7"/>
      <c r="BC412" s="7"/>
      <c r="BD412" s="7"/>
      <c r="BE412" s="7"/>
      <c r="BF412" s="7"/>
      <c r="BG412" s="7"/>
      <c r="BH412" s="7"/>
      <c r="BI412" s="7"/>
      <c r="BJ412" s="7"/>
      <c r="BK412" s="7"/>
      <c r="BL412" s="7"/>
      <c r="BM412" s="7"/>
      <c r="BN412" s="7"/>
      <c r="BO412" s="7"/>
      <c r="BP412" s="7"/>
      <c r="BQ412" s="7"/>
      <c r="BR412" s="7"/>
      <c r="BS412" s="7"/>
      <c r="BT412" s="7"/>
      <c r="BU412" s="7"/>
      <c r="BV412" s="7"/>
      <c r="BW412" s="7"/>
      <c r="BX412" s="7"/>
      <c r="BY412" s="7"/>
      <c r="BZ412" s="7"/>
      <c r="CA412" s="7"/>
      <c r="CB412" s="7"/>
      <c r="CC412" s="7"/>
      <c r="CD412" s="7"/>
      <c r="CE412" s="7"/>
      <c r="CF412" s="7"/>
      <c r="CG412" s="7"/>
      <c r="CH412" s="7"/>
      <c r="CI412" s="7"/>
      <c r="CJ412" s="7"/>
      <c r="CK412" s="7"/>
      <c r="CL412" s="7"/>
      <c r="CM412" s="7"/>
      <c r="CN412" s="7"/>
      <c r="CO412" s="7"/>
      <c r="CP412" s="7"/>
      <c r="CQ412" s="7"/>
      <c r="CR412" s="7"/>
      <c r="CS412" s="7"/>
      <c r="CT412" s="7"/>
      <c r="CU412" s="7"/>
      <c r="CV412" s="7"/>
      <c r="CW412" s="7"/>
      <c r="CX412" s="7"/>
      <c r="CY412" s="7"/>
      <c r="CZ412" s="7"/>
      <c r="DA412" s="7"/>
      <c r="DB412" s="7"/>
      <c r="DC412" s="7"/>
      <c r="DD412" s="7"/>
      <c r="DE412" s="7"/>
      <c r="DF412" s="7"/>
      <c r="DG412" s="7"/>
      <c r="DH412" s="7"/>
      <c r="DI412" s="7"/>
      <c r="DJ412" s="7"/>
      <c r="DK412" s="7"/>
      <c r="DL412" s="7"/>
      <c r="DM412" s="7"/>
      <c r="DN412" s="7"/>
      <c r="DO412" s="7"/>
      <c r="DP412" s="7"/>
      <c r="DQ412" s="7"/>
      <c r="DR412" s="7"/>
      <c r="DS412" s="7"/>
      <c r="DT412" s="7"/>
      <c r="DU412" s="7"/>
      <c r="DV412" s="7"/>
      <c r="DW412" s="7"/>
      <c r="DX412" s="7"/>
      <c r="DY412" s="7"/>
      <c r="DZ412" s="7"/>
      <c r="EA412" s="7"/>
      <c r="EB412" s="7"/>
      <c r="EC412" s="7"/>
      <c r="ED412" s="7"/>
      <c r="EE412" s="7"/>
      <c r="EF412" s="7"/>
      <c r="EG412" s="7"/>
      <c r="EH412" s="7"/>
      <c r="EI412" s="7"/>
      <c r="EJ412" s="7"/>
      <c r="EK412" s="7"/>
      <c r="EL412" s="7"/>
      <c r="EM412" s="7"/>
      <c r="EN412" s="7"/>
      <c r="EO412" s="7"/>
      <c r="EP412" s="7"/>
      <c r="EQ412" s="7"/>
      <c r="ER412" s="7"/>
      <c r="ES412" s="7"/>
      <c r="ET412" s="7"/>
      <c r="EU412" s="7"/>
      <c r="EV412" s="7"/>
      <c r="EW412" s="7"/>
      <c r="EX412" s="7"/>
      <c r="EY412" s="7"/>
      <c r="EZ412" s="7"/>
      <c r="FA412" s="7"/>
      <c r="FB412" s="7"/>
      <c r="FC412" s="7"/>
      <c r="FD412" s="7"/>
      <c r="FE412" s="7"/>
      <c r="FF412" s="7"/>
      <c r="FG412" s="7"/>
      <c r="FH412" s="7"/>
      <c r="FI412" s="7"/>
      <c r="FJ412" s="7"/>
      <c r="FK412" s="7"/>
      <c r="FL412" s="7"/>
      <c r="FM412" s="7"/>
      <c r="FN412" s="7"/>
      <c r="FO412" s="7"/>
      <c r="FP412" s="7"/>
      <c r="FQ412" s="7"/>
      <c r="FR412" s="7"/>
      <c r="FS412" s="7"/>
      <c r="FT412" s="7"/>
      <c r="FU412" s="7"/>
      <c r="FV412" s="7"/>
      <c r="FW412" s="7"/>
      <c r="FX412" s="7"/>
      <c r="FY412" s="7"/>
      <c r="FZ412" s="7"/>
      <c r="GA412" s="7"/>
      <c r="GB412" s="7"/>
      <c r="GC412" s="7"/>
      <c r="GD412" s="7"/>
      <c r="GE412" s="7"/>
      <c r="GF412" s="7"/>
      <c r="GG412" s="7"/>
      <c r="GH412" s="7"/>
      <c r="GI412" s="7"/>
      <c r="GJ412" s="7"/>
      <c r="GK412" s="7"/>
      <c r="GL412" s="7"/>
      <c r="GM412" s="7"/>
      <c r="GN412" s="7"/>
      <c r="GO412" s="7"/>
      <c r="GP412" s="7"/>
      <c r="GQ412" s="7"/>
      <c r="GR412" s="7"/>
      <c r="GS412" s="7"/>
      <c r="GT412" s="7"/>
      <c r="GU412" s="7"/>
      <c r="GV412" s="7"/>
      <c r="GW412" s="7"/>
      <c r="GX412" s="7"/>
      <c r="GY412" s="7"/>
      <c r="GZ412" s="7"/>
      <c r="HA412" s="7"/>
      <c r="HB412" s="7"/>
      <c r="HC412" s="7"/>
      <c r="HD412" s="7"/>
      <c r="HE412" s="7"/>
      <c r="HF412" s="7"/>
      <c r="HG412" s="7"/>
      <c r="HH412" s="7"/>
      <c r="HI412" s="7"/>
      <c r="HJ412" s="7"/>
      <c r="HK412" s="7"/>
      <c r="HL412" s="7"/>
      <c r="HM412" s="7"/>
      <c r="HN412" s="7"/>
      <c r="HO412" s="7"/>
      <c r="HP412" s="7"/>
      <c r="HQ412" s="7"/>
      <c r="HR412" s="7"/>
      <c r="HS412" s="7"/>
      <c r="HT412" s="7"/>
      <c r="HU412" s="7"/>
      <c r="HV412" s="7"/>
      <c r="HW412" s="7"/>
      <c r="HX412" s="7"/>
      <c r="HY412" s="7"/>
      <c r="HZ412" s="7"/>
      <c r="IA412" s="7"/>
      <c r="IB412" s="7"/>
      <c r="IC412" s="7"/>
      <c r="ID412" s="7"/>
      <c r="IE412" s="7"/>
      <c r="IF412" s="7"/>
      <c r="IG412" s="7"/>
      <c r="IH412" s="7"/>
      <c r="II412" s="7"/>
      <c r="IJ412" s="7"/>
      <c r="IK412" s="7"/>
      <c r="IL412" s="7"/>
      <c r="IM412" s="7"/>
      <c r="IN412" s="7"/>
      <c r="IO412" s="7"/>
      <c r="IP412" s="7"/>
      <c r="IQ412" s="7"/>
      <c r="IR412" s="7"/>
      <c r="IS412" s="7"/>
      <c r="IT412" s="7"/>
      <c r="IU412" s="7"/>
      <c r="IV412" s="7"/>
    </row>
    <row r="413" spans="1:10" ht="24">
      <c r="A413" s="11" t="s">
        <v>776</v>
      </c>
      <c r="B413" s="12"/>
      <c r="C413" s="12" t="s">
        <v>777</v>
      </c>
      <c r="D413" s="12" t="s">
        <v>778</v>
      </c>
      <c r="E413" s="2">
        <v>14</v>
      </c>
      <c r="F413" s="3" t="str">
        <f>VLOOKUP(E413,SCELTACONTRAENTE!$A$1:$B$18,2,FALSE)</f>
        <v>14-PROCEDURA SELETTIVA EX ART 238 C.7, D.LGS. 163/2006</v>
      </c>
      <c r="G413" s="13">
        <v>224.36</v>
      </c>
      <c r="H413" s="5" t="s">
        <v>779</v>
      </c>
      <c r="I413" s="5">
        <v>42291</v>
      </c>
      <c r="J413" s="28" t="s">
        <v>780</v>
      </c>
    </row>
    <row r="414" spans="1:10" ht="48">
      <c r="A414" s="11" t="s">
        <v>781</v>
      </c>
      <c r="B414" s="12"/>
      <c r="C414" s="12" t="s">
        <v>777</v>
      </c>
      <c r="D414" s="11" t="s">
        <v>782</v>
      </c>
      <c r="E414" s="2">
        <v>14</v>
      </c>
      <c r="F414" s="3" t="str">
        <f>VLOOKUP(E414,SCELTACONTRAENTE!$A$1:$B$18,2,FALSE)</f>
        <v>14-PROCEDURA SELETTIVA EX ART 238 C.7, D.LGS. 163/2006</v>
      </c>
      <c r="G414" s="4">
        <v>32720</v>
      </c>
      <c r="H414" s="5">
        <v>42223</v>
      </c>
      <c r="I414" s="5">
        <v>42283</v>
      </c>
      <c r="J414" s="28" t="s">
        <v>783</v>
      </c>
    </row>
    <row r="415" spans="1:10" ht="48">
      <c r="A415" s="12" t="s">
        <v>781</v>
      </c>
      <c r="B415" s="12"/>
      <c r="C415" s="1" t="s">
        <v>777</v>
      </c>
      <c r="D415" s="12" t="s">
        <v>784</v>
      </c>
      <c r="E415" s="2">
        <v>14</v>
      </c>
      <c r="F415" s="3" t="str">
        <f>VLOOKUP(E415,SCELTACONTRAENTE!$A$1:$B$18,2,FALSE)</f>
        <v>14-PROCEDURA SELETTIVA EX ART 238 C.7, D.LGS. 163/2006</v>
      </c>
      <c r="G415" s="18">
        <v>651.48</v>
      </c>
      <c r="H415" s="5">
        <v>42220</v>
      </c>
      <c r="I415" s="5">
        <v>42293</v>
      </c>
      <c r="J415" s="28" t="s">
        <v>785</v>
      </c>
    </row>
    <row r="416" spans="1:10" ht="72">
      <c r="A416" s="17" t="s">
        <v>786</v>
      </c>
      <c r="B416" s="12"/>
      <c r="C416" s="1" t="s">
        <v>777</v>
      </c>
      <c r="D416" s="12" t="s">
        <v>787</v>
      </c>
      <c r="E416" s="2">
        <v>23</v>
      </c>
      <c r="F416" s="3" t="str">
        <f>VLOOKUP(E416,SCELTACONTRAENTE!$A$1:$B$18,2,FALSE)</f>
        <v>23-AFFIDAMENTO IN ECONOMIA - AFFIDAMENTO DIRETTO</v>
      </c>
      <c r="G416" s="4">
        <v>3906.3</v>
      </c>
      <c r="H416" s="5">
        <v>42272</v>
      </c>
      <c r="I416" s="101" t="s">
        <v>788</v>
      </c>
      <c r="J416" s="28" t="s">
        <v>789</v>
      </c>
    </row>
    <row r="417" spans="1:10" ht="36">
      <c r="A417" s="11" t="s">
        <v>790</v>
      </c>
      <c r="B417" s="11"/>
      <c r="C417" s="1" t="s">
        <v>777</v>
      </c>
      <c r="D417" s="11" t="s">
        <v>791</v>
      </c>
      <c r="E417" s="2">
        <v>14</v>
      </c>
      <c r="F417" s="3" t="str">
        <f>VLOOKUP(E417,SCELTACONTRAENTE!$A$1:$B$18,2,FALSE)</f>
        <v>14-PROCEDURA SELETTIVA EX ART 238 C.7, D.LGS. 163/2006</v>
      </c>
      <c r="G417" s="4">
        <v>30625.29</v>
      </c>
      <c r="H417" s="5">
        <v>42162</v>
      </c>
      <c r="I417" s="5">
        <v>42253</v>
      </c>
      <c r="J417" s="28" t="s">
        <v>792</v>
      </c>
    </row>
    <row r="418" spans="1:10" ht="48">
      <c r="A418" s="1" t="s">
        <v>793</v>
      </c>
      <c r="C418" s="1" t="s">
        <v>777</v>
      </c>
      <c r="D418" s="24" t="s">
        <v>794</v>
      </c>
      <c r="E418" s="2">
        <v>14</v>
      </c>
      <c r="F418" s="3" t="str">
        <f>VLOOKUP(E418,SCELTACONTRAENTE!$A$1:$B$18,2,FALSE)</f>
        <v>14-PROCEDURA SELETTIVA EX ART 238 C.7, D.LGS. 163/2006</v>
      </c>
      <c r="G418" s="4">
        <v>4899.57</v>
      </c>
      <c r="H418" s="5">
        <v>42171</v>
      </c>
      <c r="I418" s="5">
        <v>42214</v>
      </c>
      <c r="J418" s="4">
        <v>4899.57</v>
      </c>
    </row>
    <row r="419" spans="1:10" ht="48">
      <c r="A419" s="1" t="s">
        <v>795</v>
      </c>
      <c r="C419" s="1" t="s">
        <v>777</v>
      </c>
      <c r="D419" s="102" t="s">
        <v>796</v>
      </c>
      <c r="E419" s="2">
        <v>23</v>
      </c>
      <c r="F419" s="3" t="str">
        <f>VLOOKUP(E419,SCELTACONTRAENTE!$A$1:$B$18,2,FALSE)</f>
        <v>23-AFFIDAMENTO IN ECONOMIA - AFFIDAMENTO DIRETTO</v>
      </c>
      <c r="G419" s="4">
        <v>488</v>
      </c>
      <c r="H419" s="5">
        <v>42054</v>
      </c>
      <c r="I419" s="5">
        <v>42369</v>
      </c>
      <c r="J419" s="28" t="s">
        <v>797</v>
      </c>
    </row>
    <row r="420" spans="1:10" ht="36">
      <c r="A420" s="1" t="s">
        <v>798</v>
      </c>
      <c r="C420" s="1" t="s">
        <v>777</v>
      </c>
      <c r="D420" s="12" t="s">
        <v>799</v>
      </c>
      <c r="E420" s="2">
        <v>23</v>
      </c>
      <c r="F420" s="3" t="str">
        <f>VLOOKUP(E420,SCELTACONTRAENTE!$A$1:$B$18,2,FALSE)</f>
        <v>23-AFFIDAMENTO IN ECONOMIA - AFFIDAMENTO DIRETTO</v>
      </c>
      <c r="G420" s="4">
        <v>4500</v>
      </c>
      <c r="H420" s="5">
        <v>42208</v>
      </c>
      <c r="I420" s="5">
        <v>42369</v>
      </c>
      <c r="J420" s="4">
        <v>3897.9</v>
      </c>
    </row>
    <row r="421" spans="1:10" ht="24">
      <c r="A421" s="1" t="s">
        <v>800</v>
      </c>
      <c r="C421" s="1" t="s">
        <v>777</v>
      </c>
      <c r="D421" s="24" t="s">
        <v>801</v>
      </c>
      <c r="E421" s="2">
        <v>6</v>
      </c>
      <c r="F421" s="3" t="str">
        <f>VLOOKUP(E421,SCELTACONTRAENTE!$A$1:$B$18,2,FALSE)</f>
        <v>06-PROCEDURA NEGOZIATA SENZA PREVIA INDIZIONE DI GARA ART. 221 D.LGS. 163/2006</v>
      </c>
      <c r="G421" s="4">
        <v>20100</v>
      </c>
      <c r="H421" s="103">
        <v>41969</v>
      </c>
      <c r="J421" s="28" t="s">
        <v>802</v>
      </c>
    </row>
    <row r="422" spans="1:10" ht="24">
      <c r="A422" s="12">
        <v>3608254963</v>
      </c>
      <c r="B422" s="12" t="s">
        <v>17</v>
      </c>
      <c r="C422" s="1" t="s">
        <v>18</v>
      </c>
      <c r="D422" s="12" t="s">
        <v>19</v>
      </c>
      <c r="E422" s="2">
        <v>23</v>
      </c>
      <c r="F422" s="3" t="str">
        <f>VLOOKUP(E422,SCELTACONTRAENTE!$A$1:$B$18,2,FALSE)</f>
        <v>23-AFFIDAMENTO IN ECONOMIA - AFFIDAMENTO DIRETTO</v>
      </c>
      <c r="G422" s="4">
        <v>122984.54</v>
      </c>
      <c r="J422" s="14"/>
    </row>
    <row r="423" spans="1:10" ht="24">
      <c r="A423" s="11" t="s">
        <v>20</v>
      </c>
      <c r="B423" s="12"/>
      <c r="C423" s="1" t="s">
        <v>18</v>
      </c>
      <c r="D423" s="20" t="s">
        <v>21</v>
      </c>
      <c r="E423" s="2">
        <v>23</v>
      </c>
      <c r="F423" s="3" t="str">
        <f>VLOOKUP(E423,SCELTACONTRAENTE!$A$1:$B$18,2,FALSE)</f>
        <v>23-AFFIDAMENTO IN ECONOMIA - AFFIDAMENTO DIRETTO</v>
      </c>
      <c r="G423" s="4">
        <v>181557.37</v>
      </c>
      <c r="H423" s="5">
        <v>42005</v>
      </c>
      <c r="I423" s="5">
        <v>42185</v>
      </c>
      <c r="J423" s="14"/>
    </row>
    <row r="424" spans="1:10" ht="24">
      <c r="A424" s="1" t="s">
        <v>34</v>
      </c>
      <c r="B424" s="1" t="s">
        <v>35</v>
      </c>
      <c r="C424" s="1" t="s">
        <v>18</v>
      </c>
      <c r="D424" s="21" t="s">
        <v>36</v>
      </c>
      <c r="E424" s="2">
        <v>4</v>
      </c>
      <c r="F424" s="3" t="str">
        <f>VLOOKUP(E424,SCELTACONTRAENTE!$A$1:$B$18,2,FALSE)</f>
        <v>04-PROCEDURA NEGOZIATA SENZA PREVIA PUBBLICAZIONE DEL BANDO</v>
      </c>
      <c r="G424" s="4">
        <v>156577.64</v>
      </c>
      <c r="H424" s="22">
        <v>42109</v>
      </c>
      <c r="I424" s="22">
        <v>42251</v>
      </c>
      <c r="J424" s="23">
        <v>156554.06</v>
      </c>
    </row>
    <row r="425" spans="1:10" ht="36">
      <c r="A425" s="1" t="s">
        <v>37</v>
      </c>
      <c r="B425" s="1" t="s">
        <v>38</v>
      </c>
      <c r="C425" s="1" t="s">
        <v>18</v>
      </c>
      <c r="D425" s="24" t="s">
        <v>39</v>
      </c>
      <c r="E425" s="2">
        <v>4</v>
      </c>
      <c r="F425" s="3" t="str">
        <f>VLOOKUP(E425,SCELTACONTRAENTE!$A$1:$B$18,2,FALSE)</f>
        <v>04-PROCEDURA NEGOZIATA SENZA PREVIA PUBBLICAZIONE DEL BANDO</v>
      </c>
      <c r="G425" s="4">
        <v>46535.41</v>
      </c>
      <c r="H425" s="25">
        <v>42093</v>
      </c>
      <c r="I425" s="25">
        <v>42257</v>
      </c>
      <c r="J425" s="26">
        <v>46535.41</v>
      </c>
    </row>
    <row r="426" spans="1:10" ht="24">
      <c r="A426" s="1" t="s">
        <v>40</v>
      </c>
      <c r="B426" s="1" t="s">
        <v>41</v>
      </c>
      <c r="C426" s="1" t="s">
        <v>18</v>
      </c>
      <c r="D426" s="21" t="s">
        <v>42</v>
      </c>
      <c r="E426" s="2">
        <v>4</v>
      </c>
      <c r="F426" s="3" t="str">
        <f>VLOOKUP(E426,SCELTACONTRAENTE!$A$1:$B$18,2,FALSE)</f>
        <v>04-PROCEDURA NEGOZIATA SENZA PREVIA PUBBLICAZIONE DEL BANDO</v>
      </c>
      <c r="G426" s="4">
        <v>618639.2</v>
      </c>
      <c r="H426" s="22">
        <v>42138</v>
      </c>
      <c r="I426" s="22">
        <v>42348</v>
      </c>
      <c r="J426" s="14" t="s">
        <v>43</v>
      </c>
    </row>
    <row r="427" spans="1:10" ht="24">
      <c r="A427" s="1" t="s">
        <v>37</v>
      </c>
      <c r="B427" s="1" t="s">
        <v>38</v>
      </c>
      <c r="C427" s="1" t="s">
        <v>18</v>
      </c>
      <c r="D427" s="21" t="s">
        <v>47</v>
      </c>
      <c r="E427" s="2">
        <v>23</v>
      </c>
      <c r="F427" s="3" t="str">
        <f>VLOOKUP(E427,SCELTACONTRAENTE!$A$1:$B$18,2,FALSE)</f>
        <v>23-AFFIDAMENTO IN ECONOMIA - AFFIDAMENTO DIRETTO</v>
      </c>
      <c r="G427" s="4">
        <v>6149</v>
      </c>
      <c r="H427" s="5">
        <v>42257</v>
      </c>
      <c r="I427" s="5">
        <v>42257</v>
      </c>
      <c r="J427" s="28" t="s">
        <v>48</v>
      </c>
    </row>
    <row r="428" spans="1:10" ht="24">
      <c r="A428" s="1" t="s">
        <v>49</v>
      </c>
      <c r="C428" s="1" t="s">
        <v>18</v>
      </c>
      <c r="D428" s="21" t="s">
        <v>50</v>
      </c>
      <c r="E428" s="2">
        <v>1</v>
      </c>
      <c r="F428" s="3" t="str">
        <f>VLOOKUP(E428,SCELTACONTRAENTE!$A$1:$B$18,2,FALSE)</f>
        <v>01- PROCEDURA APERTA</v>
      </c>
      <c r="G428" s="4">
        <v>544672.18</v>
      </c>
      <c r="H428" s="5">
        <v>42186</v>
      </c>
      <c r="I428" s="5">
        <v>42735</v>
      </c>
      <c r="J428" s="28"/>
    </row>
    <row r="429" spans="1:10" ht="24">
      <c r="A429" s="1" t="s">
        <v>51</v>
      </c>
      <c r="B429" s="1" t="s">
        <v>52</v>
      </c>
      <c r="C429" s="1" t="s">
        <v>18</v>
      </c>
      <c r="D429" s="21" t="s">
        <v>53</v>
      </c>
      <c r="E429" s="2">
        <v>4</v>
      </c>
      <c r="F429" s="3" t="str">
        <f>VLOOKUP(E429,SCELTACONTRAENTE!$A$1:$B$18,2,FALSE)</f>
        <v>04-PROCEDURA NEGOZIATA SENZA PREVIA PUBBLICAZIONE DEL BANDO</v>
      </c>
      <c r="G429" s="4" t="s">
        <v>54</v>
      </c>
      <c r="J429" s="28"/>
    </row>
    <row r="430" spans="1:10" ht="48">
      <c r="A430" s="29" t="s">
        <v>51</v>
      </c>
      <c r="B430" s="29" t="s">
        <v>52</v>
      </c>
      <c r="C430" s="1" t="s">
        <v>18</v>
      </c>
      <c r="D430" s="30" t="s">
        <v>59</v>
      </c>
      <c r="E430" s="2">
        <v>23</v>
      </c>
      <c r="F430" s="3" t="str">
        <f>VLOOKUP(E430,SCELTACONTRAENTE!$A$1:$B$18,2,FALSE)</f>
        <v>23-AFFIDAMENTO IN ECONOMIA - AFFIDAMENTO DIRETTO</v>
      </c>
      <c r="G430" s="4" t="s">
        <v>60</v>
      </c>
      <c r="H430" s="22"/>
      <c r="I430" s="22"/>
      <c r="J430" s="14"/>
    </row>
    <row r="431" spans="1:10" ht="24">
      <c r="A431" s="1" t="s">
        <v>61</v>
      </c>
      <c r="B431" s="1" t="s">
        <v>62</v>
      </c>
      <c r="C431" s="1" t="s">
        <v>18</v>
      </c>
      <c r="D431" s="31" t="s">
        <v>63</v>
      </c>
      <c r="E431" s="2">
        <v>4</v>
      </c>
      <c r="F431" s="3" t="str">
        <f>VLOOKUP(E431,SCELTACONTRAENTE!$A$1:$B$18,2,FALSE)</f>
        <v>04-PROCEDURA NEGOZIATA SENZA PREVIA PUBBLICAZIONE DEL BANDO</v>
      </c>
      <c r="G431" s="4">
        <v>154626.58</v>
      </c>
      <c r="H431" s="22">
        <v>42217</v>
      </c>
      <c r="I431" s="22">
        <v>42369</v>
      </c>
      <c r="J431" s="16">
        <v>154626.58</v>
      </c>
    </row>
    <row r="432" spans="1:10" ht="24">
      <c r="A432" s="31" t="s">
        <v>64</v>
      </c>
      <c r="B432" s="1" t="s">
        <v>65</v>
      </c>
      <c r="C432" s="1" t="s">
        <v>18</v>
      </c>
      <c r="D432" s="31" t="s">
        <v>66</v>
      </c>
      <c r="E432" s="2">
        <v>4</v>
      </c>
      <c r="F432" s="3" t="str">
        <f>VLOOKUP(E432,SCELTACONTRAENTE!$A$1:$B$18,2,FALSE)</f>
        <v>04-PROCEDURA NEGOZIATA SENZA PREVIA PUBBLICAZIONE DEL BANDO</v>
      </c>
      <c r="G432" s="4" t="s">
        <v>67</v>
      </c>
      <c r="H432" s="22">
        <v>42217</v>
      </c>
      <c r="I432" s="22">
        <v>42369</v>
      </c>
      <c r="J432" s="16" t="s">
        <v>68</v>
      </c>
    </row>
    <row r="433" spans="1:10" ht="24">
      <c r="A433" s="32" t="s">
        <v>69</v>
      </c>
      <c r="B433" s="1" t="s">
        <v>70</v>
      </c>
      <c r="C433" s="1" t="s">
        <v>18</v>
      </c>
      <c r="D433" s="21" t="s">
        <v>71</v>
      </c>
      <c r="E433" s="2">
        <v>1</v>
      </c>
      <c r="F433" s="3" t="str">
        <f>VLOOKUP(E433,SCELTACONTRAENTE!$A$1:$B$18,2,FALSE)</f>
        <v>01- PROCEDURA APERTA</v>
      </c>
      <c r="G433" s="4" t="s">
        <v>72</v>
      </c>
      <c r="H433" s="22">
        <v>42217</v>
      </c>
      <c r="I433" s="22">
        <v>42369</v>
      </c>
      <c r="J433" s="16" t="s">
        <v>72</v>
      </c>
    </row>
    <row r="434" spans="1:10" ht="24">
      <c r="A434" s="29" t="s">
        <v>73</v>
      </c>
      <c r="B434" s="29" t="s">
        <v>70</v>
      </c>
      <c r="C434" s="1" t="s">
        <v>18</v>
      </c>
      <c r="D434" s="33" t="s">
        <v>74</v>
      </c>
      <c r="E434" s="2">
        <v>1</v>
      </c>
      <c r="F434" s="3" t="str">
        <f>VLOOKUP(E434,SCELTACONTRAENTE!$A$1:$B$18,2,FALSE)</f>
        <v>01- PROCEDURA APERTA</v>
      </c>
      <c r="G434" s="26">
        <v>92741.93</v>
      </c>
      <c r="H434" s="22">
        <v>42217</v>
      </c>
      <c r="I434" s="22">
        <v>42369</v>
      </c>
      <c r="J434" s="34">
        <v>92741.93</v>
      </c>
    </row>
    <row r="435" spans="1:10" ht="24">
      <c r="A435" s="1" t="s">
        <v>75</v>
      </c>
      <c r="B435" s="1" t="s">
        <v>76</v>
      </c>
      <c r="C435" s="1" t="s">
        <v>18</v>
      </c>
      <c r="D435" s="21" t="s">
        <v>77</v>
      </c>
      <c r="E435" s="2">
        <v>4</v>
      </c>
      <c r="F435" s="3" t="str">
        <f>VLOOKUP(E435,SCELTACONTRAENTE!$A$1:$B$18,2,FALSE)</f>
        <v>04-PROCEDURA NEGOZIATA SENZA PREVIA PUBBLICAZIONE DEL BANDO</v>
      </c>
      <c r="G435" s="4" t="s">
        <v>78</v>
      </c>
      <c r="H435" s="22"/>
      <c r="I435" s="22"/>
      <c r="J435" s="14"/>
    </row>
    <row r="436" spans="1:10" ht="24">
      <c r="A436" s="1" t="s">
        <v>79</v>
      </c>
      <c r="B436" s="1" t="s">
        <v>80</v>
      </c>
      <c r="C436" s="1" t="s">
        <v>18</v>
      </c>
      <c r="D436" s="21" t="s">
        <v>81</v>
      </c>
      <c r="E436" s="2">
        <v>4</v>
      </c>
      <c r="F436" s="3" t="str">
        <f>VLOOKUP(E436,SCELTACONTRAENTE!$A$1:$B$18,2,FALSE)</f>
        <v>04-PROCEDURA NEGOZIATA SENZA PREVIA PUBBLICAZIONE DEL BANDO</v>
      </c>
      <c r="G436" s="4">
        <v>60050.22</v>
      </c>
      <c r="H436" s="22">
        <v>42186</v>
      </c>
      <c r="I436" s="22">
        <v>42369</v>
      </c>
      <c r="J436" s="35">
        <v>60050.22</v>
      </c>
    </row>
    <row r="437" spans="1:11" ht="24">
      <c r="A437" s="1" t="s">
        <v>82</v>
      </c>
      <c r="B437" s="29" t="s">
        <v>83</v>
      </c>
      <c r="C437" s="1" t="s">
        <v>18</v>
      </c>
      <c r="D437" s="21" t="s">
        <v>84</v>
      </c>
      <c r="E437" s="2">
        <v>4</v>
      </c>
      <c r="F437" s="3" t="str">
        <f>VLOOKUP(E437,SCELTACONTRAENTE!$A$1:$B$18,2,FALSE)</f>
        <v>04-PROCEDURA NEGOZIATA SENZA PREVIA PUBBLICAZIONE DEL BANDO</v>
      </c>
      <c r="G437" s="4">
        <v>107244.05</v>
      </c>
      <c r="H437" s="22"/>
      <c r="I437" s="22"/>
      <c r="J437" s="14"/>
      <c r="K437" s="36"/>
    </row>
    <row r="438" spans="1:11" ht="24">
      <c r="A438" s="29" t="s">
        <v>85</v>
      </c>
      <c r="C438" s="1" t="s">
        <v>18</v>
      </c>
      <c r="D438" s="12" t="s">
        <v>86</v>
      </c>
      <c r="E438" s="2">
        <v>1</v>
      </c>
      <c r="F438" s="3" t="str">
        <f>VLOOKUP(E438,SCELTACONTRAENTE!$A$1:$B$18,2,FALSE)</f>
        <v>01- PROCEDURA APERTA</v>
      </c>
      <c r="G438" s="4">
        <v>80000</v>
      </c>
      <c r="H438" s="37">
        <v>42347</v>
      </c>
      <c r="I438" s="37">
        <v>42369</v>
      </c>
      <c r="J438" s="23">
        <v>43350</v>
      </c>
      <c r="K438" s="36"/>
    </row>
    <row r="439" spans="1:11" ht="24">
      <c r="A439" s="1" t="s">
        <v>87</v>
      </c>
      <c r="C439" s="1" t="s">
        <v>18</v>
      </c>
      <c r="D439" s="11" t="s">
        <v>88</v>
      </c>
      <c r="E439" s="2">
        <v>1</v>
      </c>
      <c r="F439" s="3" t="str">
        <f>VLOOKUP(E439,SCELTACONTRAENTE!$A$1:$B$18,2,FALSE)</f>
        <v>01- PROCEDURA APERTA</v>
      </c>
      <c r="G439" s="4">
        <v>80000</v>
      </c>
      <c r="H439" s="37">
        <v>42347</v>
      </c>
      <c r="I439" s="37">
        <v>42369</v>
      </c>
      <c r="J439" s="23">
        <v>43350</v>
      </c>
      <c r="K439" s="36"/>
    </row>
    <row r="440" spans="1:11" ht="24">
      <c r="A440" s="1" t="s">
        <v>89</v>
      </c>
      <c r="C440" s="1" t="s">
        <v>18</v>
      </c>
      <c r="D440" s="11" t="s">
        <v>90</v>
      </c>
      <c r="E440" s="2">
        <v>1</v>
      </c>
      <c r="F440" s="3" t="str">
        <f>VLOOKUP(E440,SCELTACONTRAENTE!$A$1:$B$18,2,FALSE)</f>
        <v>01- PROCEDURA APERTA</v>
      </c>
      <c r="G440" s="4">
        <v>80000</v>
      </c>
      <c r="H440" s="37">
        <v>42347</v>
      </c>
      <c r="I440" s="37">
        <v>42369</v>
      </c>
      <c r="J440" s="23">
        <v>43350</v>
      </c>
      <c r="K440" s="36"/>
    </row>
    <row r="441" spans="1:11" ht="24">
      <c r="A441" s="1" t="s">
        <v>91</v>
      </c>
      <c r="C441" s="1" t="s">
        <v>18</v>
      </c>
      <c r="D441" s="11" t="s">
        <v>92</v>
      </c>
      <c r="E441" s="2">
        <v>1</v>
      </c>
      <c r="F441" s="3" t="str">
        <f>VLOOKUP(E441,SCELTACONTRAENTE!$A$1:$B$18,2,FALSE)</f>
        <v>01- PROCEDURA APERTA</v>
      </c>
      <c r="G441" s="4">
        <v>80000</v>
      </c>
      <c r="H441" s="38" t="s">
        <v>93</v>
      </c>
      <c r="I441" s="38" t="s">
        <v>93</v>
      </c>
      <c r="J441" s="23">
        <v>0</v>
      </c>
      <c r="K441" s="36"/>
    </row>
    <row r="442" spans="1:11" ht="24">
      <c r="A442" s="1" t="s">
        <v>94</v>
      </c>
      <c r="C442" s="1" t="s">
        <v>18</v>
      </c>
      <c r="D442" s="11" t="s">
        <v>95</v>
      </c>
      <c r="E442" s="2">
        <v>1</v>
      </c>
      <c r="F442" s="3" t="str">
        <f>VLOOKUP(E442,SCELTACONTRAENTE!$A$1:$B$18,2,FALSE)</f>
        <v>01- PROCEDURA APERTA</v>
      </c>
      <c r="G442" s="4">
        <v>80000</v>
      </c>
      <c r="H442" s="38" t="s">
        <v>93</v>
      </c>
      <c r="I442" s="38" t="s">
        <v>93</v>
      </c>
      <c r="J442" s="23">
        <v>0</v>
      </c>
      <c r="K442" s="36"/>
    </row>
    <row r="443" spans="1:11" ht="24">
      <c r="A443" s="1" t="s">
        <v>96</v>
      </c>
      <c r="C443" s="1" t="s">
        <v>18</v>
      </c>
      <c r="D443" s="32" t="s">
        <v>97</v>
      </c>
      <c r="E443" s="2">
        <v>1</v>
      </c>
      <c r="F443" s="3" t="str">
        <f>VLOOKUP(E443,SCELTACONTRAENTE!$A$1:$B$18,2,FALSE)</f>
        <v>01- PROCEDURA APERTA</v>
      </c>
      <c r="G443" s="4">
        <v>80000</v>
      </c>
      <c r="H443" s="38" t="s">
        <v>93</v>
      </c>
      <c r="I443" s="38" t="s">
        <v>93</v>
      </c>
      <c r="J443" s="23">
        <v>0</v>
      </c>
      <c r="K443" s="36"/>
    </row>
    <row r="444" spans="1:11" ht="24">
      <c r="A444" s="1" t="s">
        <v>100</v>
      </c>
      <c r="B444" s="1" t="s">
        <v>101</v>
      </c>
      <c r="C444" s="1" t="s">
        <v>18</v>
      </c>
      <c r="D444" s="32" t="s">
        <v>102</v>
      </c>
      <c r="E444" s="2">
        <v>4</v>
      </c>
      <c r="F444" s="3" t="str">
        <f>VLOOKUP(E444,SCELTACONTRAENTE!$A$1:$B$18,2,FALSE)</f>
        <v>04-PROCEDURA NEGOZIATA SENZA PREVIA PUBBLICAZIONE DEL BANDO</v>
      </c>
      <c r="G444" s="4">
        <v>99292.55</v>
      </c>
      <c r="H444" s="22"/>
      <c r="I444" s="22"/>
      <c r="J444" s="14"/>
      <c r="K444" s="36"/>
    </row>
    <row r="445" spans="1:11" ht="36">
      <c r="A445" s="1" t="s">
        <v>64</v>
      </c>
      <c r="B445" s="1" t="s">
        <v>65</v>
      </c>
      <c r="C445" s="1" t="s">
        <v>18</v>
      </c>
      <c r="D445" s="11" t="s">
        <v>106</v>
      </c>
      <c r="E445" s="2">
        <v>23</v>
      </c>
      <c r="F445" s="3" t="str">
        <f>VLOOKUP(E445,SCELTACONTRAENTE!$A$1:$B$18,2,FALSE)</f>
        <v>23-AFFIDAMENTO IN ECONOMIA - AFFIDAMENTO DIRETTO</v>
      </c>
      <c r="G445" s="4">
        <v>54544</v>
      </c>
      <c r="H445" s="22">
        <v>42309</v>
      </c>
      <c r="I445" s="22">
        <v>42369</v>
      </c>
      <c r="J445" s="35">
        <v>54544</v>
      </c>
      <c r="K445" s="36"/>
    </row>
    <row r="446" spans="1:10" ht="24">
      <c r="A446" s="1" t="s">
        <v>110</v>
      </c>
      <c r="C446" s="1" t="s">
        <v>18</v>
      </c>
      <c r="D446" s="12" t="s">
        <v>111</v>
      </c>
      <c r="E446" s="2">
        <v>23</v>
      </c>
      <c r="F446" s="3" t="str">
        <f>VLOOKUP(E446,SCELTACONTRAENTE!$A$1:$B$18,2,FALSE)</f>
        <v>23-AFFIDAMENTO IN ECONOMIA - AFFIDAMENTO DIRETTO</v>
      </c>
      <c r="G446" s="4">
        <v>2329.17</v>
      </c>
      <c r="H446" s="22"/>
      <c r="I446" s="22"/>
      <c r="J446" s="28"/>
    </row>
    <row r="447" spans="1:10" ht="24">
      <c r="A447" s="1" t="s">
        <v>115</v>
      </c>
      <c r="C447" s="1" t="s">
        <v>18</v>
      </c>
      <c r="D447" s="12" t="s">
        <v>116</v>
      </c>
      <c r="E447" s="2">
        <v>4</v>
      </c>
      <c r="F447" s="3" t="str">
        <f>VLOOKUP(E447,SCELTACONTRAENTE!$A$1:$B$18,2,FALSE)</f>
        <v>04-PROCEDURA NEGOZIATA SENZA PREVIA PUBBLICAZIONE DEL BANDO</v>
      </c>
      <c r="G447" s="4">
        <v>18877.4</v>
      </c>
      <c r="H447" s="22"/>
      <c r="I447" s="22"/>
      <c r="J447" s="28"/>
    </row>
    <row r="448" spans="1:10" ht="36">
      <c r="A448" s="1" t="s">
        <v>117</v>
      </c>
      <c r="C448" s="1" t="s">
        <v>18</v>
      </c>
      <c r="D448" s="12" t="s">
        <v>118</v>
      </c>
      <c r="E448" s="2">
        <v>23</v>
      </c>
      <c r="F448" s="3" t="str">
        <f>VLOOKUP(E448,SCELTACONTRAENTE!$A$1:$B$18,2,FALSE)</f>
        <v>23-AFFIDAMENTO IN ECONOMIA - AFFIDAMENTO DIRETTO</v>
      </c>
      <c r="G448" s="4">
        <v>4647</v>
      </c>
      <c r="H448" s="22"/>
      <c r="I448" s="22"/>
      <c r="J448" s="28"/>
    </row>
    <row r="449" spans="1:10" ht="24">
      <c r="A449" s="1" t="s">
        <v>115</v>
      </c>
      <c r="C449" s="1" t="s">
        <v>18</v>
      </c>
      <c r="D449" s="11" t="s">
        <v>119</v>
      </c>
      <c r="E449" s="2">
        <v>23</v>
      </c>
      <c r="F449" s="3" t="str">
        <f>VLOOKUP(E449,SCELTACONTRAENTE!$A$1:$B$18,2,FALSE)</f>
        <v>23-AFFIDAMENTO IN ECONOMIA - AFFIDAMENTO DIRETTO</v>
      </c>
      <c r="G449" s="4">
        <v>12775.01</v>
      </c>
      <c r="H449" s="22"/>
      <c r="I449" s="22"/>
      <c r="J449" s="28"/>
    </row>
    <row r="450" spans="1:10" ht="24">
      <c r="A450" s="1" t="s">
        <v>125</v>
      </c>
      <c r="C450" s="1" t="s">
        <v>18</v>
      </c>
      <c r="D450" s="12" t="s">
        <v>126</v>
      </c>
      <c r="E450" s="2">
        <v>23</v>
      </c>
      <c r="F450" s="3" t="str">
        <f>VLOOKUP(E450,SCELTACONTRAENTE!$A$1:$B$18,2,FALSE)</f>
        <v>23-AFFIDAMENTO IN ECONOMIA - AFFIDAMENTO DIRETTO</v>
      </c>
      <c r="G450" s="4">
        <v>8132.48</v>
      </c>
      <c r="H450" s="22"/>
      <c r="I450" s="22"/>
      <c r="J450" s="28"/>
    </row>
    <row r="451" spans="1:10" ht="36">
      <c r="A451" s="1" t="s">
        <v>127</v>
      </c>
      <c r="C451" s="1" t="s">
        <v>18</v>
      </c>
      <c r="D451" s="12" t="s">
        <v>128</v>
      </c>
      <c r="E451" s="2">
        <v>23</v>
      </c>
      <c r="F451" s="3" t="str">
        <f>VLOOKUP(E451,SCELTACONTRAENTE!$A$1:$B$18,2,FALSE)</f>
        <v>23-AFFIDAMENTO IN ECONOMIA - AFFIDAMENTO DIRETTO</v>
      </c>
      <c r="G451" s="4">
        <v>17700</v>
      </c>
      <c r="H451" s="22"/>
      <c r="I451" s="22"/>
      <c r="J451" s="28"/>
    </row>
    <row r="452" spans="1:10" ht="24">
      <c r="A452" s="29" t="s">
        <v>129</v>
      </c>
      <c r="C452" s="1" t="s">
        <v>18</v>
      </c>
      <c r="D452" s="12" t="s">
        <v>130</v>
      </c>
      <c r="E452" s="2">
        <v>4</v>
      </c>
      <c r="F452" s="3" t="str">
        <f>VLOOKUP(E452,SCELTACONTRAENTE!$A$1:$B$18,2,FALSE)</f>
        <v>04-PROCEDURA NEGOZIATA SENZA PREVIA PUBBLICAZIONE DEL BANDO</v>
      </c>
      <c r="G452" s="26">
        <v>15500</v>
      </c>
      <c r="H452" s="25">
        <v>42163</v>
      </c>
      <c r="I452" s="25">
        <v>42328</v>
      </c>
      <c r="J452" s="39" t="s">
        <v>131</v>
      </c>
    </row>
    <row r="453" spans="1:10" ht="24">
      <c r="A453" s="1" t="s">
        <v>139</v>
      </c>
      <c r="C453" s="1" t="s">
        <v>18</v>
      </c>
      <c r="D453" s="21" t="s">
        <v>140</v>
      </c>
      <c r="E453" s="2">
        <v>23</v>
      </c>
      <c r="F453" s="3" t="str">
        <f>VLOOKUP(E453,SCELTACONTRAENTE!$A$1:$B$18,2,FALSE)</f>
        <v>23-AFFIDAMENTO IN ECONOMIA - AFFIDAMENTO DIRETTO</v>
      </c>
      <c r="G453" s="26">
        <v>5031.19</v>
      </c>
      <c r="H453" s="25">
        <v>42353</v>
      </c>
      <c r="I453" s="25">
        <v>42368</v>
      </c>
      <c r="J453" s="26">
        <v>5028.76</v>
      </c>
    </row>
    <row r="454" spans="1:10" ht="24">
      <c r="A454" s="21" t="s">
        <v>141</v>
      </c>
      <c r="C454" s="1" t="s">
        <v>18</v>
      </c>
      <c r="D454" s="21" t="s">
        <v>142</v>
      </c>
      <c r="E454" s="2">
        <v>23</v>
      </c>
      <c r="F454" s="3" t="str">
        <f>VLOOKUP(E454,SCELTACONTRAENTE!$A$1:$B$18,2,FALSE)</f>
        <v>23-AFFIDAMENTO IN ECONOMIA - AFFIDAMENTO DIRETTO</v>
      </c>
      <c r="G454" s="21" t="s">
        <v>143</v>
      </c>
      <c r="H454" s="21"/>
      <c r="J454" s="40" t="s">
        <v>143</v>
      </c>
    </row>
    <row r="455" spans="1:256" s="133" customFormat="1" ht="24">
      <c r="A455" s="21" t="s">
        <v>144</v>
      </c>
      <c r="B455" s="1"/>
      <c r="C455" s="1" t="s">
        <v>18</v>
      </c>
      <c r="D455" s="21" t="s">
        <v>145</v>
      </c>
      <c r="E455" s="2">
        <v>23</v>
      </c>
      <c r="F455" s="3" t="str">
        <f>VLOOKUP(E455,SCELTACONTRAENTE!$A$1:$B$18,2,FALSE)</f>
        <v>23-AFFIDAMENTO IN ECONOMIA - AFFIDAMENTO DIRETTO</v>
      </c>
      <c r="G455" s="21" t="s">
        <v>146</v>
      </c>
      <c r="H455" s="21"/>
      <c r="I455" s="5"/>
      <c r="J455" s="40" t="s">
        <v>146</v>
      </c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  <c r="AC455" s="7"/>
      <c r="AD455" s="7"/>
      <c r="AE455" s="7"/>
      <c r="AF455" s="7"/>
      <c r="AG455" s="7"/>
      <c r="AH455" s="7"/>
      <c r="AI455" s="7"/>
      <c r="AJ455" s="7"/>
      <c r="AK455" s="7"/>
      <c r="AL455" s="7"/>
      <c r="AM455" s="7"/>
      <c r="AN455" s="7"/>
      <c r="AO455" s="7"/>
      <c r="AP455" s="7"/>
      <c r="AQ455" s="7"/>
      <c r="AR455" s="7"/>
      <c r="AS455" s="7"/>
      <c r="AT455" s="7"/>
      <c r="AU455" s="7"/>
      <c r="AV455" s="7"/>
      <c r="AW455" s="7"/>
      <c r="AX455" s="7"/>
      <c r="AY455" s="7"/>
      <c r="AZ455" s="7"/>
      <c r="BA455" s="7"/>
      <c r="BB455" s="7"/>
      <c r="BC455" s="7"/>
      <c r="BD455" s="7"/>
      <c r="BE455" s="7"/>
      <c r="BF455" s="7"/>
      <c r="BG455" s="7"/>
      <c r="BH455" s="7"/>
      <c r="BI455" s="7"/>
      <c r="BJ455" s="7"/>
      <c r="BK455" s="7"/>
      <c r="BL455" s="7"/>
      <c r="BM455" s="7"/>
      <c r="BN455" s="7"/>
      <c r="BO455" s="7"/>
      <c r="BP455" s="7"/>
      <c r="BQ455" s="7"/>
      <c r="BR455" s="7"/>
      <c r="BS455" s="7"/>
      <c r="BT455" s="7"/>
      <c r="BU455" s="7"/>
      <c r="BV455" s="7"/>
      <c r="BW455" s="7"/>
      <c r="BX455" s="7"/>
      <c r="BY455" s="7"/>
      <c r="BZ455" s="7"/>
      <c r="CA455" s="7"/>
      <c r="CB455" s="7"/>
      <c r="CC455" s="7"/>
      <c r="CD455" s="7"/>
      <c r="CE455" s="7"/>
      <c r="CF455" s="7"/>
      <c r="CG455" s="7"/>
      <c r="CH455" s="7"/>
      <c r="CI455" s="7"/>
      <c r="CJ455" s="7"/>
      <c r="CK455" s="7"/>
      <c r="CL455" s="7"/>
      <c r="CM455" s="7"/>
      <c r="CN455" s="7"/>
      <c r="CO455" s="7"/>
      <c r="CP455" s="7"/>
      <c r="CQ455" s="7"/>
      <c r="CR455" s="7"/>
      <c r="CS455" s="7"/>
      <c r="CT455" s="7"/>
      <c r="CU455" s="7"/>
      <c r="CV455" s="7"/>
      <c r="CW455" s="7"/>
      <c r="CX455" s="7"/>
      <c r="CY455" s="7"/>
      <c r="CZ455" s="7"/>
      <c r="DA455" s="7"/>
      <c r="DB455" s="7"/>
      <c r="DC455" s="7"/>
      <c r="DD455" s="7"/>
      <c r="DE455" s="7"/>
      <c r="DF455" s="7"/>
      <c r="DG455" s="7"/>
      <c r="DH455" s="7"/>
      <c r="DI455" s="7"/>
      <c r="DJ455" s="7"/>
      <c r="DK455" s="7"/>
      <c r="DL455" s="7"/>
      <c r="DM455" s="7"/>
      <c r="DN455" s="7"/>
      <c r="DO455" s="7"/>
      <c r="DP455" s="7"/>
      <c r="DQ455" s="7"/>
      <c r="DR455" s="7"/>
      <c r="DS455" s="7"/>
      <c r="DT455" s="7"/>
      <c r="DU455" s="7"/>
      <c r="DV455" s="7"/>
      <c r="DW455" s="7"/>
      <c r="DX455" s="7"/>
      <c r="DY455" s="7"/>
      <c r="DZ455" s="7"/>
      <c r="EA455" s="7"/>
      <c r="EB455" s="7"/>
      <c r="EC455" s="7"/>
      <c r="ED455" s="7"/>
      <c r="EE455" s="7"/>
      <c r="EF455" s="7"/>
      <c r="EG455" s="7"/>
      <c r="EH455" s="7"/>
      <c r="EI455" s="7"/>
      <c r="EJ455" s="7"/>
      <c r="EK455" s="7"/>
      <c r="EL455" s="7"/>
      <c r="EM455" s="7"/>
      <c r="EN455" s="7"/>
      <c r="EO455" s="7"/>
      <c r="EP455" s="7"/>
      <c r="EQ455" s="7"/>
      <c r="ER455" s="7"/>
      <c r="ES455" s="7"/>
      <c r="ET455" s="7"/>
      <c r="EU455" s="7"/>
      <c r="EV455" s="7"/>
      <c r="EW455" s="7"/>
      <c r="EX455" s="7"/>
      <c r="EY455" s="7"/>
      <c r="EZ455" s="7"/>
      <c r="FA455" s="7"/>
      <c r="FB455" s="7"/>
      <c r="FC455" s="7"/>
      <c r="FD455" s="7"/>
      <c r="FE455" s="7"/>
      <c r="FF455" s="7"/>
      <c r="FG455" s="7"/>
      <c r="FH455" s="7"/>
      <c r="FI455" s="7"/>
      <c r="FJ455" s="7"/>
      <c r="FK455" s="7"/>
      <c r="FL455" s="7"/>
      <c r="FM455" s="7"/>
      <c r="FN455" s="7"/>
      <c r="FO455" s="7"/>
      <c r="FP455" s="7"/>
      <c r="FQ455" s="7"/>
      <c r="FR455" s="7"/>
      <c r="FS455" s="7"/>
      <c r="FT455" s="7"/>
      <c r="FU455" s="7"/>
      <c r="FV455" s="7"/>
      <c r="FW455" s="7"/>
      <c r="FX455" s="7"/>
      <c r="FY455" s="7"/>
      <c r="FZ455" s="7"/>
      <c r="GA455" s="7"/>
      <c r="GB455" s="7"/>
      <c r="GC455" s="7"/>
      <c r="GD455" s="7"/>
      <c r="GE455" s="7"/>
      <c r="GF455" s="7"/>
      <c r="GG455" s="7"/>
      <c r="GH455" s="7"/>
      <c r="GI455" s="7"/>
      <c r="GJ455" s="7"/>
      <c r="GK455" s="7"/>
      <c r="GL455" s="7"/>
      <c r="GM455" s="7"/>
      <c r="GN455" s="7"/>
      <c r="GO455" s="7"/>
      <c r="GP455" s="7"/>
      <c r="GQ455" s="7"/>
      <c r="GR455" s="7"/>
      <c r="GS455" s="7"/>
      <c r="GT455" s="7"/>
      <c r="GU455" s="7"/>
      <c r="GV455" s="7"/>
      <c r="GW455" s="7"/>
      <c r="GX455" s="7"/>
      <c r="GY455" s="7"/>
      <c r="GZ455" s="7"/>
      <c r="HA455" s="7"/>
      <c r="HB455" s="7"/>
      <c r="HC455" s="7"/>
      <c r="HD455" s="7"/>
      <c r="HE455" s="7"/>
      <c r="HF455" s="7"/>
      <c r="HG455" s="7"/>
      <c r="HH455" s="7"/>
      <c r="HI455" s="7"/>
      <c r="HJ455" s="7"/>
      <c r="HK455" s="7"/>
      <c r="HL455" s="7"/>
      <c r="HM455" s="7"/>
      <c r="HN455" s="7"/>
      <c r="HO455" s="7"/>
      <c r="HP455" s="7"/>
      <c r="HQ455" s="7"/>
      <c r="HR455" s="7"/>
      <c r="HS455" s="7"/>
      <c r="HT455" s="7"/>
      <c r="HU455" s="7"/>
      <c r="HV455" s="7"/>
      <c r="HW455" s="7"/>
      <c r="HX455" s="7"/>
      <c r="HY455" s="7"/>
      <c r="HZ455" s="7"/>
      <c r="IA455" s="7"/>
      <c r="IB455" s="7"/>
      <c r="IC455" s="7"/>
      <c r="ID455" s="7"/>
      <c r="IE455" s="7"/>
      <c r="IF455" s="7"/>
      <c r="IG455" s="7"/>
      <c r="IH455" s="7"/>
      <c r="II455" s="7"/>
      <c r="IJ455" s="7"/>
      <c r="IK455" s="7"/>
      <c r="IL455" s="7"/>
      <c r="IM455" s="7"/>
      <c r="IN455" s="7"/>
      <c r="IO455" s="7"/>
      <c r="IP455" s="7"/>
      <c r="IQ455" s="7"/>
      <c r="IR455" s="7"/>
      <c r="IS455" s="7"/>
      <c r="IT455" s="7"/>
      <c r="IU455" s="7"/>
      <c r="IV455" s="7"/>
    </row>
    <row r="456" spans="1:256" s="133" customFormat="1" ht="24">
      <c r="A456" s="21" t="s">
        <v>147</v>
      </c>
      <c r="B456" s="1"/>
      <c r="C456" s="1" t="s">
        <v>18</v>
      </c>
      <c r="D456" s="21" t="s">
        <v>148</v>
      </c>
      <c r="E456" s="2">
        <v>23</v>
      </c>
      <c r="F456" s="3" t="str">
        <f>VLOOKUP(E456,SCELTACONTRAENTE!$A$1:$B$18,2,FALSE)</f>
        <v>23-AFFIDAMENTO IN ECONOMIA - AFFIDAMENTO DIRETTO</v>
      </c>
      <c r="G456" s="21" t="s">
        <v>149</v>
      </c>
      <c r="H456" s="21"/>
      <c r="I456" s="5"/>
      <c r="J456" s="40" t="s">
        <v>150</v>
      </c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  <c r="AC456" s="7"/>
      <c r="AD456" s="7"/>
      <c r="AE456" s="7"/>
      <c r="AF456" s="7"/>
      <c r="AG456" s="7"/>
      <c r="AH456" s="7"/>
      <c r="AI456" s="7"/>
      <c r="AJ456" s="7"/>
      <c r="AK456" s="7"/>
      <c r="AL456" s="7"/>
      <c r="AM456" s="7"/>
      <c r="AN456" s="7"/>
      <c r="AO456" s="7"/>
      <c r="AP456" s="7"/>
      <c r="AQ456" s="7"/>
      <c r="AR456" s="7"/>
      <c r="AS456" s="7"/>
      <c r="AT456" s="7"/>
      <c r="AU456" s="7"/>
      <c r="AV456" s="7"/>
      <c r="AW456" s="7"/>
      <c r="AX456" s="7"/>
      <c r="AY456" s="7"/>
      <c r="AZ456" s="7"/>
      <c r="BA456" s="7"/>
      <c r="BB456" s="7"/>
      <c r="BC456" s="7"/>
      <c r="BD456" s="7"/>
      <c r="BE456" s="7"/>
      <c r="BF456" s="7"/>
      <c r="BG456" s="7"/>
      <c r="BH456" s="7"/>
      <c r="BI456" s="7"/>
      <c r="BJ456" s="7"/>
      <c r="BK456" s="7"/>
      <c r="BL456" s="7"/>
      <c r="BM456" s="7"/>
      <c r="BN456" s="7"/>
      <c r="BO456" s="7"/>
      <c r="BP456" s="7"/>
      <c r="BQ456" s="7"/>
      <c r="BR456" s="7"/>
      <c r="BS456" s="7"/>
      <c r="BT456" s="7"/>
      <c r="BU456" s="7"/>
      <c r="BV456" s="7"/>
      <c r="BW456" s="7"/>
      <c r="BX456" s="7"/>
      <c r="BY456" s="7"/>
      <c r="BZ456" s="7"/>
      <c r="CA456" s="7"/>
      <c r="CB456" s="7"/>
      <c r="CC456" s="7"/>
      <c r="CD456" s="7"/>
      <c r="CE456" s="7"/>
      <c r="CF456" s="7"/>
      <c r="CG456" s="7"/>
      <c r="CH456" s="7"/>
      <c r="CI456" s="7"/>
      <c r="CJ456" s="7"/>
      <c r="CK456" s="7"/>
      <c r="CL456" s="7"/>
      <c r="CM456" s="7"/>
      <c r="CN456" s="7"/>
      <c r="CO456" s="7"/>
      <c r="CP456" s="7"/>
      <c r="CQ456" s="7"/>
      <c r="CR456" s="7"/>
      <c r="CS456" s="7"/>
      <c r="CT456" s="7"/>
      <c r="CU456" s="7"/>
      <c r="CV456" s="7"/>
      <c r="CW456" s="7"/>
      <c r="CX456" s="7"/>
      <c r="CY456" s="7"/>
      <c r="CZ456" s="7"/>
      <c r="DA456" s="7"/>
      <c r="DB456" s="7"/>
      <c r="DC456" s="7"/>
      <c r="DD456" s="7"/>
      <c r="DE456" s="7"/>
      <c r="DF456" s="7"/>
      <c r="DG456" s="7"/>
      <c r="DH456" s="7"/>
      <c r="DI456" s="7"/>
      <c r="DJ456" s="7"/>
      <c r="DK456" s="7"/>
      <c r="DL456" s="7"/>
      <c r="DM456" s="7"/>
      <c r="DN456" s="7"/>
      <c r="DO456" s="7"/>
      <c r="DP456" s="7"/>
      <c r="DQ456" s="7"/>
      <c r="DR456" s="7"/>
      <c r="DS456" s="7"/>
      <c r="DT456" s="7"/>
      <c r="DU456" s="7"/>
      <c r="DV456" s="7"/>
      <c r="DW456" s="7"/>
      <c r="DX456" s="7"/>
      <c r="DY456" s="7"/>
      <c r="DZ456" s="7"/>
      <c r="EA456" s="7"/>
      <c r="EB456" s="7"/>
      <c r="EC456" s="7"/>
      <c r="ED456" s="7"/>
      <c r="EE456" s="7"/>
      <c r="EF456" s="7"/>
      <c r="EG456" s="7"/>
      <c r="EH456" s="7"/>
      <c r="EI456" s="7"/>
      <c r="EJ456" s="7"/>
      <c r="EK456" s="7"/>
      <c r="EL456" s="7"/>
      <c r="EM456" s="7"/>
      <c r="EN456" s="7"/>
      <c r="EO456" s="7"/>
      <c r="EP456" s="7"/>
      <c r="EQ456" s="7"/>
      <c r="ER456" s="7"/>
      <c r="ES456" s="7"/>
      <c r="ET456" s="7"/>
      <c r="EU456" s="7"/>
      <c r="EV456" s="7"/>
      <c r="EW456" s="7"/>
      <c r="EX456" s="7"/>
      <c r="EY456" s="7"/>
      <c r="EZ456" s="7"/>
      <c r="FA456" s="7"/>
      <c r="FB456" s="7"/>
      <c r="FC456" s="7"/>
      <c r="FD456" s="7"/>
      <c r="FE456" s="7"/>
      <c r="FF456" s="7"/>
      <c r="FG456" s="7"/>
      <c r="FH456" s="7"/>
      <c r="FI456" s="7"/>
      <c r="FJ456" s="7"/>
      <c r="FK456" s="7"/>
      <c r="FL456" s="7"/>
      <c r="FM456" s="7"/>
      <c r="FN456" s="7"/>
      <c r="FO456" s="7"/>
      <c r="FP456" s="7"/>
      <c r="FQ456" s="7"/>
      <c r="FR456" s="7"/>
      <c r="FS456" s="7"/>
      <c r="FT456" s="7"/>
      <c r="FU456" s="7"/>
      <c r="FV456" s="7"/>
      <c r="FW456" s="7"/>
      <c r="FX456" s="7"/>
      <c r="FY456" s="7"/>
      <c r="FZ456" s="7"/>
      <c r="GA456" s="7"/>
      <c r="GB456" s="7"/>
      <c r="GC456" s="7"/>
      <c r="GD456" s="7"/>
      <c r="GE456" s="7"/>
      <c r="GF456" s="7"/>
      <c r="GG456" s="7"/>
      <c r="GH456" s="7"/>
      <c r="GI456" s="7"/>
      <c r="GJ456" s="7"/>
      <c r="GK456" s="7"/>
      <c r="GL456" s="7"/>
      <c r="GM456" s="7"/>
      <c r="GN456" s="7"/>
      <c r="GO456" s="7"/>
      <c r="GP456" s="7"/>
      <c r="GQ456" s="7"/>
      <c r="GR456" s="7"/>
      <c r="GS456" s="7"/>
      <c r="GT456" s="7"/>
      <c r="GU456" s="7"/>
      <c r="GV456" s="7"/>
      <c r="GW456" s="7"/>
      <c r="GX456" s="7"/>
      <c r="GY456" s="7"/>
      <c r="GZ456" s="7"/>
      <c r="HA456" s="7"/>
      <c r="HB456" s="7"/>
      <c r="HC456" s="7"/>
      <c r="HD456" s="7"/>
      <c r="HE456" s="7"/>
      <c r="HF456" s="7"/>
      <c r="HG456" s="7"/>
      <c r="HH456" s="7"/>
      <c r="HI456" s="7"/>
      <c r="HJ456" s="7"/>
      <c r="HK456" s="7"/>
      <c r="HL456" s="7"/>
      <c r="HM456" s="7"/>
      <c r="HN456" s="7"/>
      <c r="HO456" s="7"/>
      <c r="HP456" s="7"/>
      <c r="HQ456" s="7"/>
      <c r="HR456" s="7"/>
      <c r="HS456" s="7"/>
      <c r="HT456" s="7"/>
      <c r="HU456" s="7"/>
      <c r="HV456" s="7"/>
      <c r="HW456" s="7"/>
      <c r="HX456" s="7"/>
      <c r="HY456" s="7"/>
      <c r="HZ456" s="7"/>
      <c r="IA456" s="7"/>
      <c r="IB456" s="7"/>
      <c r="IC456" s="7"/>
      <c r="ID456" s="7"/>
      <c r="IE456" s="7"/>
      <c r="IF456" s="7"/>
      <c r="IG456" s="7"/>
      <c r="IH456" s="7"/>
      <c r="II456" s="7"/>
      <c r="IJ456" s="7"/>
      <c r="IK456" s="7"/>
      <c r="IL456" s="7"/>
      <c r="IM456" s="7"/>
      <c r="IN456" s="7"/>
      <c r="IO456" s="7"/>
      <c r="IP456" s="7"/>
      <c r="IQ456" s="7"/>
      <c r="IR456" s="7"/>
      <c r="IS456" s="7"/>
      <c r="IT456" s="7"/>
      <c r="IU456" s="7"/>
      <c r="IV456" s="7"/>
    </row>
    <row r="457" spans="1:256" s="133" customFormat="1" ht="48">
      <c r="A457" s="21" t="s">
        <v>151</v>
      </c>
      <c r="B457" s="1"/>
      <c r="C457" s="1" t="s">
        <v>18</v>
      </c>
      <c r="D457" s="11" t="s">
        <v>152</v>
      </c>
      <c r="E457" s="2">
        <v>23</v>
      </c>
      <c r="F457" s="3" t="str">
        <f>VLOOKUP(E457,SCELTACONTRAENTE!$A$1:$B$18,2,FALSE)</f>
        <v>23-AFFIDAMENTO IN ECONOMIA - AFFIDAMENTO DIRETTO</v>
      </c>
      <c r="G457" s="21" t="s">
        <v>153</v>
      </c>
      <c r="H457" s="41"/>
      <c r="I457" s="5"/>
      <c r="J457" s="40" t="s">
        <v>154</v>
      </c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  <c r="AC457" s="7"/>
      <c r="AD457" s="7"/>
      <c r="AE457" s="7"/>
      <c r="AF457" s="7"/>
      <c r="AG457" s="7"/>
      <c r="AH457" s="7"/>
      <c r="AI457" s="7"/>
      <c r="AJ457" s="7"/>
      <c r="AK457" s="7"/>
      <c r="AL457" s="7"/>
      <c r="AM457" s="7"/>
      <c r="AN457" s="7"/>
      <c r="AO457" s="7"/>
      <c r="AP457" s="7"/>
      <c r="AQ457" s="7"/>
      <c r="AR457" s="7"/>
      <c r="AS457" s="7"/>
      <c r="AT457" s="7"/>
      <c r="AU457" s="7"/>
      <c r="AV457" s="7"/>
      <c r="AW457" s="7"/>
      <c r="AX457" s="7"/>
      <c r="AY457" s="7"/>
      <c r="AZ457" s="7"/>
      <c r="BA457" s="7"/>
      <c r="BB457" s="7"/>
      <c r="BC457" s="7"/>
      <c r="BD457" s="7"/>
      <c r="BE457" s="7"/>
      <c r="BF457" s="7"/>
      <c r="BG457" s="7"/>
      <c r="BH457" s="7"/>
      <c r="BI457" s="7"/>
      <c r="BJ457" s="7"/>
      <c r="BK457" s="7"/>
      <c r="BL457" s="7"/>
      <c r="BM457" s="7"/>
      <c r="BN457" s="7"/>
      <c r="BO457" s="7"/>
      <c r="BP457" s="7"/>
      <c r="BQ457" s="7"/>
      <c r="BR457" s="7"/>
      <c r="BS457" s="7"/>
      <c r="BT457" s="7"/>
      <c r="BU457" s="7"/>
      <c r="BV457" s="7"/>
      <c r="BW457" s="7"/>
      <c r="BX457" s="7"/>
      <c r="BY457" s="7"/>
      <c r="BZ457" s="7"/>
      <c r="CA457" s="7"/>
      <c r="CB457" s="7"/>
      <c r="CC457" s="7"/>
      <c r="CD457" s="7"/>
      <c r="CE457" s="7"/>
      <c r="CF457" s="7"/>
      <c r="CG457" s="7"/>
      <c r="CH457" s="7"/>
      <c r="CI457" s="7"/>
      <c r="CJ457" s="7"/>
      <c r="CK457" s="7"/>
      <c r="CL457" s="7"/>
      <c r="CM457" s="7"/>
      <c r="CN457" s="7"/>
      <c r="CO457" s="7"/>
      <c r="CP457" s="7"/>
      <c r="CQ457" s="7"/>
      <c r="CR457" s="7"/>
      <c r="CS457" s="7"/>
      <c r="CT457" s="7"/>
      <c r="CU457" s="7"/>
      <c r="CV457" s="7"/>
      <c r="CW457" s="7"/>
      <c r="CX457" s="7"/>
      <c r="CY457" s="7"/>
      <c r="CZ457" s="7"/>
      <c r="DA457" s="7"/>
      <c r="DB457" s="7"/>
      <c r="DC457" s="7"/>
      <c r="DD457" s="7"/>
      <c r="DE457" s="7"/>
      <c r="DF457" s="7"/>
      <c r="DG457" s="7"/>
      <c r="DH457" s="7"/>
      <c r="DI457" s="7"/>
      <c r="DJ457" s="7"/>
      <c r="DK457" s="7"/>
      <c r="DL457" s="7"/>
      <c r="DM457" s="7"/>
      <c r="DN457" s="7"/>
      <c r="DO457" s="7"/>
      <c r="DP457" s="7"/>
      <c r="DQ457" s="7"/>
      <c r="DR457" s="7"/>
      <c r="DS457" s="7"/>
      <c r="DT457" s="7"/>
      <c r="DU457" s="7"/>
      <c r="DV457" s="7"/>
      <c r="DW457" s="7"/>
      <c r="DX457" s="7"/>
      <c r="DY457" s="7"/>
      <c r="DZ457" s="7"/>
      <c r="EA457" s="7"/>
      <c r="EB457" s="7"/>
      <c r="EC457" s="7"/>
      <c r="ED457" s="7"/>
      <c r="EE457" s="7"/>
      <c r="EF457" s="7"/>
      <c r="EG457" s="7"/>
      <c r="EH457" s="7"/>
      <c r="EI457" s="7"/>
      <c r="EJ457" s="7"/>
      <c r="EK457" s="7"/>
      <c r="EL457" s="7"/>
      <c r="EM457" s="7"/>
      <c r="EN457" s="7"/>
      <c r="EO457" s="7"/>
      <c r="EP457" s="7"/>
      <c r="EQ457" s="7"/>
      <c r="ER457" s="7"/>
      <c r="ES457" s="7"/>
      <c r="ET457" s="7"/>
      <c r="EU457" s="7"/>
      <c r="EV457" s="7"/>
      <c r="EW457" s="7"/>
      <c r="EX457" s="7"/>
      <c r="EY457" s="7"/>
      <c r="EZ457" s="7"/>
      <c r="FA457" s="7"/>
      <c r="FB457" s="7"/>
      <c r="FC457" s="7"/>
      <c r="FD457" s="7"/>
      <c r="FE457" s="7"/>
      <c r="FF457" s="7"/>
      <c r="FG457" s="7"/>
      <c r="FH457" s="7"/>
      <c r="FI457" s="7"/>
      <c r="FJ457" s="7"/>
      <c r="FK457" s="7"/>
      <c r="FL457" s="7"/>
      <c r="FM457" s="7"/>
      <c r="FN457" s="7"/>
      <c r="FO457" s="7"/>
      <c r="FP457" s="7"/>
      <c r="FQ457" s="7"/>
      <c r="FR457" s="7"/>
      <c r="FS457" s="7"/>
      <c r="FT457" s="7"/>
      <c r="FU457" s="7"/>
      <c r="FV457" s="7"/>
      <c r="FW457" s="7"/>
      <c r="FX457" s="7"/>
      <c r="FY457" s="7"/>
      <c r="FZ457" s="7"/>
      <c r="GA457" s="7"/>
      <c r="GB457" s="7"/>
      <c r="GC457" s="7"/>
      <c r="GD457" s="7"/>
      <c r="GE457" s="7"/>
      <c r="GF457" s="7"/>
      <c r="GG457" s="7"/>
      <c r="GH457" s="7"/>
      <c r="GI457" s="7"/>
      <c r="GJ457" s="7"/>
      <c r="GK457" s="7"/>
      <c r="GL457" s="7"/>
      <c r="GM457" s="7"/>
      <c r="GN457" s="7"/>
      <c r="GO457" s="7"/>
      <c r="GP457" s="7"/>
      <c r="GQ457" s="7"/>
      <c r="GR457" s="7"/>
      <c r="GS457" s="7"/>
      <c r="GT457" s="7"/>
      <c r="GU457" s="7"/>
      <c r="GV457" s="7"/>
      <c r="GW457" s="7"/>
      <c r="GX457" s="7"/>
      <c r="GY457" s="7"/>
      <c r="GZ457" s="7"/>
      <c r="HA457" s="7"/>
      <c r="HB457" s="7"/>
      <c r="HC457" s="7"/>
      <c r="HD457" s="7"/>
      <c r="HE457" s="7"/>
      <c r="HF457" s="7"/>
      <c r="HG457" s="7"/>
      <c r="HH457" s="7"/>
      <c r="HI457" s="7"/>
      <c r="HJ457" s="7"/>
      <c r="HK457" s="7"/>
      <c r="HL457" s="7"/>
      <c r="HM457" s="7"/>
      <c r="HN457" s="7"/>
      <c r="HO457" s="7"/>
      <c r="HP457" s="7"/>
      <c r="HQ457" s="7"/>
      <c r="HR457" s="7"/>
      <c r="HS457" s="7"/>
      <c r="HT457" s="7"/>
      <c r="HU457" s="7"/>
      <c r="HV457" s="7"/>
      <c r="HW457" s="7"/>
      <c r="HX457" s="7"/>
      <c r="HY457" s="7"/>
      <c r="HZ457" s="7"/>
      <c r="IA457" s="7"/>
      <c r="IB457" s="7"/>
      <c r="IC457" s="7"/>
      <c r="ID457" s="7"/>
      <c r="IE457" s="7"/>
      <c r="IF457" s="7"/>
      <c r="IG457" s="7"/>
      <c r="IH457" s="7"/>
      <c r="II457" s="7"/>
      <c r="IJ457" s="7"/>
      <c r="IK457" s="7"/>
      <c r="IL457" s="7"/>
      <c r="IM457" s="7"/>
      <c r="IN457" s="7"/>
      <c r="IO457" s="7"/>
      <c r="IP457" s="7"/>
      <c r="IQ457" s="7"/>
      <c r="IR457" s="7"/>
      <c r="IS457" s="7"/>
      <c r="IT457" s="7"/>
      <c r="IU457" s="7"/>
      <c r="IV457" s="7"/>
    </row>
    <row r="458" spans="1:256" s="133" customFormat="1" ht="24">
      <c r="A458" s="21" t="s">
        <v>155</v>
      </c>
      <c r="B458" s="1"/>
      <c r="C458" s="1" t="s">
        <v>18</v>
      </c>
      <c r="D458" s="21" t="s">
        <v>156</v>
      </c>
      <c r="E458" s="2">
        <v>23</v>
      </c>
      <c r="F458" s="3" t="str">
        <f>VLOOKUP(E458,SCELTACONTRAENTE!$A$1:$B$18,2,FALSE)</f>
        <v>23-AFFIDAMENTO IN ECONOMIA - AFFIDAMENTO DIRETTO</v>
      </c>
      <c r="G458" s="21" t="s">
        <v>157</v>
      </c>
      <c r="H458" s="41">
        <v>42109</v>
      </c>
      <c r="I458" s="5">
        <v>42124</v>
      </c>
      <c r="J458" s="40" t="s">
        <v>158</v>
      </c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  <c r="AC458" s="7"/>
      <c r="AD458" s="7"/>
      <c r="AE458" s="7"/>
      <c r="AF458" s="7"/>
      <c r="AG458" s="7"/>
      <c r="AH458" s="7"/>
      <c r="AI458" s="7"/>
      <c r="AJ458" s="7"/>
      <c r="AK458" s="7"/>
      <c r="AL458" s="7"/>
      <c r="AM458" s="7"/>
      <c r="AN458" s="7"/>
      <c r="AO458" s="7"/>
      <c r="AP458" s="7"/>
      <c r="AQ458" s="7"/>
      <c r="AR458" s="7"/>
      <c r="AS458" s="7"/>
      <c r="AT458" s="7"/>
      <c r="AU458" s="7"/>
      <c r="AV458" s="7"/>
      <c r="AW458" s="7"/>
      <c r="AX458" s="7"/>
      <c r="AY458" s="7"/>
      <c r="AZ458" s="7"/>
      <c r="BA458" s="7"/>
      <c r="BB458" s="7"/>
      <c r="BC458" s="7"/>
      <c r="BD458" s="7"/>
      <c r="BE458" s="7"/>
      <c r="BF458" s="7"/>
      <c r="BG458" s="7"/>
      <c r="BH458" s="7"/>
      <c r="BI458" s="7"/>
      <c r="BJ458" s="7"/>
      <c r="BK458" s="7"/>
      <c r="BL458" s="7"/>
      <c r="BM458" s="7"/>
      <c r="BN458" s="7"/>
      <c r="BO458" s="7"/>
      <c r="BP458" s="7"/>
      <c r="BQ458" s="7"/>
      <c r="BR458" s="7"/>
      <c r="BS458" s="7"/>
      <c r="BT458" s="7"/>
      <c r="BU458" s="7"/>
      <c r="BV458" s="7"/>
      <c r="BW458" s="7"/>
      <c r="BX458" s="7"/>
      <c r="BY458" s="7"/>
      <c r="BZ458" s="7"/>
      <c r="CA458" s="7"/>
      <c r="CB458" s="7"/>
      <c r="CC458" s="7"/>
      <c r="CD458" s="7"/>
      <c r="CE458" s="7"/>
      <c r="CF458" s="7"/>
      <c r="CG458" s="7"/>
      <c r="CH458" s="7"/>
      <c r="CI458" s="7"/>
      <c r="CJ458" s="7"/>
      <c r="CK458" s="7"/>
      <c r="CL458" s="7"/>
      <c r="CM458" s="7"/>
      <c r="CN458" s="7"/>
      <c r="CO458" s="7"/>
      <c r="CP458" s="7"/>
      <c r="CQ458" s="7"/>
      <c r="CR458" s="7"/>
      <c r="CS458" s="7"/>
      <c r="CT458" s="7"/>
      <c r="CU458" s="7"/>
      <c r="CV458" s="7"/>
      <c r="CW458" s="7"/>
      <c r="CX458" s="7"/>
      <c r="CY458" s="7"/>
      <c r="CZ458" s="7"/>
      <c r="DA458" s="7"/>
      <c r="DB458" s="7"/>
      <c r="DC458" s="7"/>
      <c r="DD458" s="7"/>
      <c r="DE458" s="7"/>
      <c r="DF458" s="7"/>
      <c r="DG458" s="7"/>
      <c r="DH458" s="7"/>
      <c r="DI458" s="7"/>
      <c r="DJ458" s="7"/>
      <c r="DK458" s="7"/>
      <c r="DL458" s="7"/>
      <c r="DM458" s="7"/>
      <c r="DN458" s="7"/>
      <c r="DO458" s="7"/>
      <c r="DP458" s="7"/>
      <c r="DQ458" s="7"/>
      <c r="DR458" s="7"/>
      <c r="DS458" s="7"/>
      <c r="DT458" s="7"/>
      <c r="DU458" s="7"/>
      <c r="DV458" s="7"/>
      <c r="DW458" s="7"/>
      <c r="DX458" s="7"/>
      <c r="DY458" s="7"/>
      <c r="DZ458" s="7"/>
      <c r="EA458" s="7"/>
      <c r="EB458" s="7"/>
      <c r="EC458" s="7"/>
      <c r="ED458" s="7"/>
      <c r="EE458" s="7"/>
      <c r="EF458" s="7"/>
      <c r="EG458" s="7"/>
      <c r="EH458" s="7"/>
      <c r="EI458" s="7"/>
      <c r="EJ458" s="7"/>
      <c r="EK458" s="7"/>
      <c r="EL458" s="7"/>
      <c r="EM458" s="7"/>
      <c r="EN458" s="7"/>
      <c r="EO458" s="7"/>
      <c r="EP458" s="7"/>
      <c r="EQ458" s="7"/>
      <c r="ER458" s="7"/>
      <c r="ES458" s="7"/>
      <c r="ET458" s="7"/>
      <c r="EU458" s="7"/>
      <c r="EV458" s="7"/>
      <c r="EW458" s="7"/>
      <c r="EX458" s="7"/>
      <c r="EY458" s="7"/>
      <c r="EZ458" s="7"/>
      <c r="FA458" s="7"/>
      <c r="FB458" s="7"/>
      <c r="FC458" s="7"/>
      <c r="FD458" s="7"/>
      <c r="FE458" s="7"/>
      <c r="FF458" s="7"/>
      <c r="FG458" s="7"/>
      <c r="FH458" s="7"/>
      <c r="FI458" s="7"/>
      <c r="FJ458" s="7"/>
      <c r="FK458" s="7"/>
      <c r="FL458" s="7"/>
      <c r="FM458" s="7"/>
      <c r="FN458" s="7"/>
      <c r="FO458" s="7"/>
      <c r="FP458" s="7"/>
      <c r="FQ458" s="7"/>
      <c r="FR458" s="7"/>
      <c r="FS458" s="7"/>
      <c r="FT458" s="7"/>
      <c r="FU458" s="7"/>
      <c r="FV458" s="7"/>
      <c r="FW458" s="7"/>
      <c r="FX458" s="7"/>
      <c r="FY458" s="7"/>
      <c r="FZ458" s="7"/>
      <c r="GA458" s="7"/>
      <c r="GB458" s="7"/>
      <c r="GC458" s="7"/>
      <c r="GD458" s="7"/>
      <c r="GE458" s="7"/>
      <c r="GF458" s="7"/>
      <c r="GG458" s="7"/>
      <c r="GH458" s="7"/>
      <c r="GI458" s="7"/>
      <c r="GJ458" s="7"/>
      <c r="GK458" s="7"/>
      <c r="GL458" s="7"/>
      <c r="GM458" s="7"/>
      <c r="GN458" s="7"/>
      <c r="GO458" s="7"/>
      <c r="GP458" s="7"/>
      <c r="GQ458" s="7"/>
      <c r="GR458" s="7"/>
      <c r="GS458" s="7"/>
      <c r="GT458" s="7"/>
      <c r="GU458" s="7"/>
      <c r="GV458" s="7"/>
      <c r="GW458" s="7"/>
      <c r="GX458" s="7"/>
      <c r="GY458" s="7"/>
      <c r="GZ458" s="7"/>
      <c r="HA458" s="7"/>
      <c r="HB458" s="7"/>
      <c r="HC458" s="7"/>
      <c r="HD458" s="7"/>
      <c r="HE458" s="7"/>
      <c r="HF458" s="7"/>
      <c r="HG458" s="7"/>
      <c r="HH458" s="7"/>
      <c r="HI458" s="7"/>
      <c r="HJ458" s="7"/>
      <c r="HK458" s="7"/>
      <c r="HL458" s="7"/>
      <c r="HM458" s="7"/>
      <c r="HN458" s="7"/>
      <c r="HO458" s="7"/>
      <c r="HP458" s="7"/>
      <c r="HQ458" s="7"/>
      <c r="HR458" s="7"/>
      <c r="HS458" s="7"/>
      <c r="HT458" s="7"/>
      <c r="HU458" s="7"/>
      <c r="HV458" s="7"/>
      <c r="HW458" s="7"/>
      <c r="HX458" s="7"/>
      <c r="HY458" s="7"/>
      <c r="HZ458" s="7"/>
      <c r="IA458" s="7"/>
      <c r="IB458" s="7"/>
      <c r="IC458" s="7"/>
      <c r="ID458" s="7"/>
      <c r="IE458" s="7"/>
      <c r="IF458" s="7"/>
      <c r="IG458" s="7"/>
      <c r="IH458" s="7"/>
      <c r="II458" s="7"/>
      <c r="IJ458" s="7"/>
      <c r="IK458" s="7"/>
      <c r="IL458" s="7"/>
      <c r="IM458" s="7"/>
      <c r="IN458" s="7"/>
      <c r="IO458" s="7"/>
      <c r="IP458" s="7"/>
      <c r="IQ458" s="7"/>
      <c r="IR458" s="7"/>
      <c r="IS458" s="7"/>
      <c r="IT458" s="7"/>
      <c r="IU458" s="7"/>
      <c r="IV458" s="7"/>
    </row>
    <row r="459" spans="1:256" s="133" customFormat="1" ht="60">
      <c r="A459" s="21" t="s">
        <v>159</v>
      </c>
      <c r="B459" s="1"/>
      <c r="C459" s="1" t="s">
        <v>18</v>
      </c>
      <c r="D459" s="11" t="s">
        <v>160</v>
      </c>
      <c r="E459" s="2">
        <v>23</v>
      </c>
      <c r="F459" s="3" t="str">
        <f>VLOOKUP(E459,SCELTACONTRAENTE!$A$1:$B$18,2,FALSE)</f>
        <v>23-AFFIDAMENTO IN ECONOMIA - AFFIDAMENTO DIRETTO</v>
      </c>
      <c r="G459" s="21" t="s">
        <v>161</v>
      </c>
      <c r="H459" s="41">
        <v>42116</v>
      </c>
      <c r="I459" s="5"/>
      <c r="J459" s="40" t="s">
        <v>162</v>
      </c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  <c r="AC459" s="7"/>
      <c r="AD459" s="7"/>
      <c r="AE459" s="7"/>
      <c r="AF459" s="7"/>
      <c r="AG459" s="7"/>
      <c r="AH459" s="7"/>
      <c r="AI459" s="7"/>
      <c r="AJ459" s="7"/>
      <c r="AK459" s="7"/>
      <c r="AL459" s="7"/>
      <c r="AM459" s="7"/>
      <c r="AN459" s="7"/>
      <c r="AO459" s="7"/>
      <c r="AP459" s="7"/>
      <c r="AQ459" s="7"/>
      <c r="AR459" s="7"/>
      <c r="AS459" s="7"/>
      <c r="AT459" s="7"/>
      <c r="AU459" s="7"/>
      <c r="AV459" s="7"/>
      <c r="AW459" s="7"/>
      <c r="AX459" s="7"/>
      <c r="AY459" s="7"/>
      <c r="AZ459" s="7"/>
      <c r="BA459" s="7"/>
      <c r="BB459" s="7"/>
      <c r="BC459" s="7"/>
      <c r="BD459" s="7"/>
      <c r="BE459" s="7"/>
      <c r="BF459" s="7"/>
      <c r="BG459" s="7"/>
      <c r="BH459" s="7"/>
      <c r="BI459" s="7"/>
      <c r="BJ459" s="7"/>
      <c r="BK459" s="7"/>
      <c r="BL459" s="7"/>
      <c r="BM459" s="7"/>
      <c r="BN459" s="7"/>
      <c r="BO459" s="7"/>
      <c r="BP459" s="7"/>
      <c r="BQ459" s="7"/>
      <c r="BR459" s="7"/>
      <c r="BS459" s="7"/>
      <c r="BT459" s="7"/>
      <c r="BU459" s="7"/>
      <c r="BV459" s="7"/>
      <c r="BW459" s="7"/>
      <c r="BX459" s="7"/>
      <c r="BY459" s="7"/>
      <c r="BZ459" s="7"/>
      <c r="CA459" s="7"/>
      <c r="CB459" s="7"/>
      <c r="CC459" s="7"/>
      <c r="CD459" s="7"/>
      <c r="CE459" s="7"/>
      <c r="CF459" s="7"/>
      <c r="CG459" s="7"/>
      <c r="CH459" s="7"/>
      <c r="CI459" s="7"/>
      <c r="CJ459" s="7"/>
      <c r="CK459" s="7"/>
      <c r="CL459" s="7"/>
      <c r="CM459" s="7"/>
      <c r="CN459" s="7"/>
      <c r="CO459" s="7"/>
      <c r="CP459" s="7"/>
      <c r="CQ459" s="7"/>
      <c r="CR459" s="7"/>
      <c r="CS459" s="7"/>
      <c r="CT459" s="7"/>
      <c r="CU459" s="7"/>
      <c r="CV459" s="7"/>
      <c r="CW459" s="7"/>
      <c r="CX459" s="7"/>
      <c r="CY459" s="7"/>
      <c r="CZ459" s="7"/>
      <c r="DA459" s="7"/>
      <c r="DB459" s="7"/>
      <c r="DC459" s="7"/>
      <c r="DD459" s="7"/>
      <c r="DE459" s="7"/>
      <c r="DF459" s="7"/>
      <c r="DG459" s="7"/>
      <c r="DH459" s="7"/>
      <c r="DI459" s="7"/>
      <c r="DJ459" s="7"/>
      <c r="DK459" s="7"/>
      <c r="DL459" s="7"/>
      <c r="DM459" s="7"/>
      <c r="DN459" s="7"/>
      <c r="DO459" s="7"/>
      <c r="DP459" s="7"/>
      <c r="DQ459" s="7"/>
      <c r="DR459" s="7"/>
      <c r="DS459" s="7"/>
      <c r="DT459" s="7"/>
      <c r="DU459" s="7"/>
      <c r="DV459" s="7"/>
      <c r="DW459" s="7"/>
      <c r="DX459" s="7"/>
      <c r="DY459" s="7"/>
      <c r="DZ459" s="7"/>
      <c r="EA459" s="7"/>
      <c r="EB459" s="7"/>
      <c r="EC459" s="7"/>
      <c r="ED459" s="7"/>
      <c r="EE459" s="7"/>
      <c r="EF459" s="7"/>
      <c r="EG459" s="7"/>
      <c r="EH459" s="7"/>
      <c r="EI459" s="7"/>
      <c r="EJ459" s="7"/>
      <c r="EK459" s="7"/>
      <c r="EL459" s="7"/>
      <c r="EM459" s="7"/>
      <c r="EN459" s="7"/>
      <c r="EO459" s="7"/>
      <c r="EP459" s="7"/>
      <c r="EQ459" s="7"/>
      <c r="ER459" s="7"/>
      <c r="ES459" s="7"/>
      <c r="ET459" s="7"/>
      <c r="EU459" s="7"/>
      <c r="EV459" s="7"/>
      <c r="EW459" s="7"/>
      <c r="EX459" s="7"/>
      <c r="EY459" s="7"/>
      <c r="EZ459" s="7"/>
      <c r="FA459" s="7"/>
      <c r="FB459" s="7"/>
      <c r="FC459" s="7"/>
      <c r="FD459" s="7"/>
      <c r="FE459" s="7"/>
      <c r="FF459" s="7"/>
      <c r="FG459" s="7"/>
      <c r="FH459" s="7"/>
      <c r="FI459" s="7"/>
      <c r="FJ459" s="7"/>
      <c r="FK459" s="7"/>
      <c r="FL459" s="7"/>
      <c r="FM459" s="7"/>
      <c r="FN459" s="7"/>
      <c r="FO459" s="7"/>
      <c r="FP459" s="7"/>
      <c r="FQ459" s="7"/>
      <c r="FR459" s="7"/>
      <c r="FS459" s="7"/>
      <c r="FT459" s="7"/>
      <c r="FU459" s="7"/>
      <c r="FV459" s="7"/>
      <c r="FW459" s="7"/>
      <c r="FX459" s="7"/>
      <c r="FY459" s="7"/>
      <c r="FZ459" s="7"/>
      <c r="GA459" s="7"/>
      <c r="GB459" s="7"/>
      <c r="GC459" s="7"/>
      <c r="GD459" s="7"/>
      <c r="GE459" s="7"/>
      <c r="GF459" s="7"/>
      <c r="GG459" s="7"/>
      <c r="GH459" s="7"/>
      <c r="GI459" s="7"/>
      <c r="GJ459" s="7"/>
      <c r="GK459" s="7"/>
      <c r="GL459" s="7"/>
      <c r="GM459" s="7"/>
      <c r="GN459" s="7"/>
      <c r="GO459" s="7"/>
      <c r="GP459" s="7"/>
      <c r="GQ459" s="7"/>
      <c r="GR459" s="7"/>
      <c r="GS459" s="7"/>
      <c r="GT459" s="7"/>
      <c r="GU459" s="7"/>
      <c r="GV459" s="7"/>
      <c r="GW459" s="7"/>
      <c r="GX459" s="7"/>
      <c r="GY459" s="7"/>
      <c r="GZ459" s="7"/>
      <c r="HA459" s="7"/>
      <c r="HB459" s="7"/>
      <c r="HC459" s="7"/>
      <c r="HD459" s="7"/>
      <c r="HE459" s="7"/>
      <c r="HF459" s="7"/>
      <c r="HG459" s="7"/>
      <c r="HH459" s="7"/>
      <c r="HI459" s="7"/>
      <c r="HJ459" s="7"/>
      <c r="HK459" s="7"/>
      <c r="HL459" s="7"/>
      <c r="HM459" s="7"/>
      <c r="HN459" s="7"/>
      <c r="HO459" s="7"/>
      <c r="HP459" s="7"/>
      <c r="HQ459" s="7"/>
      <c r="HR459" s="7"/>
      <c r="HS459" s="7"/>
      <c r="HT459" s="7"/>
      <c r="HU459" s="7"/>
      <c r="HV459" s="7"/>
      <c r="HW459" s="7"/>
      <c r="HX459" s="7"/>
      <c r="HY459" s="7"/>
      <c r="HZ459" s="7"/>
      <c r="IA459" s="7"/>
      <c r="IB459" s="7"/>
      <c r="IC459" s="7"/>
      <c r="ID459" s="7"/>
      <c r="IE459" s="7"/>
      <c r="IF459" s="7"/>
      <c r="IG459" s="7"/>
      <c r="IH459" s="7"/>
      <c r="II459" s="7"/>
      <c r="IJ459" s="7"/>
      <c r="IK459" s="7"/>
      <c r="IL459" s="7"/>
      <c r="IM459" s="7"/>
      <c r="IN459" s="7"/>
      <c r="IO459" s="7"/>
      <c r="IP459" s="7"/>
      <c r="IQ459" s="7"/>
      <c r="IR459" s="7"/>
      <c r="IS459" s="7"/>
      <c r="IT459" s="7"/>
      <c r="IU459" s="7"/>
      <c r="IV459" s="7"/>
    </row>
    <row r="460" spans="1:256" s="133" customFormat="1" ht="36">
      <c r="A460" s="21" t="s">
        <v>163</v>
      </c>
      <c r="B460" s="1"/>
      <c r="C460" s="1" t="s">
        <v>18</v>
      </c>
      <c r="D460" s="12" t="s">
        <v>164</v>
      </c>
      <c r="E460" s="2">
        <v>23</v>
      </c>
      <c r="F460" s="3" t="str">
        <f>VLOOKUP(E460,SCELTACONTRAENTE!$A$1:$B$18,2,FALSE)</f>
        <v>23-AFFIDAMENTO IN ECONOMIA - AFFIDAMENTO DIRETTO</v>
      </c>
      <c r="G460" s="21" t="s">
        <v>165</v>
      </c>
      <c r="H460" s="21"/>
      <c r="I460" s="5"/>
      <c r="J460" s="40" t="s">
        <v>166</v>
      </c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  <c r="AC460" s="7"/>
      <c r="AD460" s="7"/>
      <c r="AE460" s="7"/>
      <c r="AF460" s="7"/>
      <c r="AG460" s="7"/>
      <c r="AH460" s="7"/>
      <c r="AI460" s="7"/>
      <c r="AJ460" s="7"/>
      <c r="AK460" s="7"/>
      <c r="AL460" s="7"/>
      <c r="AM460" s="7"/>
      <c r="AN460" s="7"/>
      <c r="AO460" s="7"/>
      <c r="AP460" s="7"/>
      <c r="AQ460" s="7"/>
      <c r="AR460" s="7"/>
      <c r="AS460" s="7"/>
      <c r="AT460" s="7"/>
      <c r="AU460" s="7"/>
      <c r="AV460" s="7"/>
      <c r="AW460" s="7"/>
      <c r="AX460" s="7"/>
      <c r="AY460" s="7"/>
      <c r="AZ460" s="7"/>
      <c r="BA460" s="7"/>
      <c r="BB460" s="7"/>
      <c r="BC460" s="7"/>
      <c r="BD460" s="7"/>
      <c r="BE460" s="7"/>
      <c r="BF460" s="7"/>
      <c r="BG460" s="7"/>
      <c r="BH460" s="7"/>
      <c r="BI460" s="7"/>
      <c r="BJ460" s="7"/>
      <c r="BK460" s="7"/>
      <c r="BL460" s="7"/>
      <c r="BM460" s="7"/>
      <c r="BN460" s="7"/>
      <c r="BO460" s="7"/>
      <c r="BP460" s="7"/>
      <c r="BQ460" s="7"/>
      <c r="BR460" s="7"/>
      <c r="BS460" s="7"/>
      <c r="BT460" s="7"/>
      <c r="BU460" s="7"/>
      <c r="BV460" s="7"/>
      <c r="BW460" s="7"/>
      <c r="BX460" s="7"/>
      <c r="BY460" s="7"/>
      <c r="BZ460" s="7"/>
      <c r="CA460" s="7"/>
      <c r="CB460" s="7"/>
      <c r="CC460" s="7"/>
      <c r="CD460" s="7"/>
      <c r="CE460" s="7"/>
      <c r="CF460" s="7"/>
      <c r="CG460" s="7"/>
      <c r="CH460" s="7"/>
      <c r="CI460" s="7"/>
      <c r="CJ460" s="7"/>
      <c r="CK460" s="7"/>
      <c r="CL460" s="7"/>
      <c r="CM460" s="7"/>
      <c r="CN460" s="7"/>
      <c r="CO460" s="7"/>
      <c r="CP460" s="7"/>
      <c r="CQ460" s="7"/>
      <c r="CR460" s="7"/>
      <c r="CS460" s="7"/>
      <c r="CT460" s="7"/>
      <c r="CU460" s="7"/>
      <c r="CV460" s="7"/>
      <c r="CW460" s="7"/>
      <c r="CX460" s="7"/>
      <c r="CY460" s="7"/>
      <c r="CZ460" s="7"/>
      <c r="DA460" s="7"/>
      <c r="DB460" s="7"/>
      <c r="DC460" s="7"/>
      <c r="DD460" s="7"/>
      <c r="DE460" s="7"/>
      <c r="DF460" s="7"/>
      <c r="DG460" s="7"/>
      <c r="DH460" s="7"/>
      <c r="DI460" s="7"/>
      <c r="DJ460" s="7"/>
      <c r="DK460" s="7"/>
      <c r="DL460" s="7"/>
      <c r="DM460" s="7"/>
      <c r="DN460" s="7"/>
      <c r="DO460" s="7"/>
      <c r="DP460" s="7"/>
      <c r="DQ460" s="7"/>
      <c r="DR460" s="7"/>
      <c r="DS460" s="7"/>
      <c r="DT460" s="7"/>
      <c r="DU460" s="7"/>
      <c r="DV460" s="7"/>
      <c r="DW460" s="7"/>
      <c r="DX460" s="7"/>
      <c r="DY460" s="7"/>
      <c r="DZ460" s="7"/>
      <c r="EA460" s="7"/>
      <c r="EB460" s="7"/>
      <c r="EC460" s="7"/>
      <c r="ED460" s="7"/>
      <c r="EE460" s="7"/>
      <c r="EF460" s="7"/>
      <c r="EG460" s="7"/>
      <c r="EH460" s="7"/>
      <c r="EI460" s="7"/>
      <c r="EJ460" s="7"/>
      <c r="EK460" s="7"/>
      <c r="EL460" s="7"/>
      <c r="EM460" s="7"/>
      <c r="EN460" s="7"/>
      <c r="EO460" s="7"/>
      <c r="EP460" s="7"/>
      <c r="EQ460" s="7"/>
      <c r="ER460" s="7"/>
      <c r="ES460" s="7"/>
      <c r="ET460" s="7"/>
      <c r="EU460" s="7"/>
      <c r="EV460" s="7"/>
      <c r="EW460" s="7"/>
      <c r="EX460" s="7"/>
      <c r="EY460" s="7"/>
      <c r="EZ460" s="7"/>
      <c r="FA460" s="7"/>
      <c r="FB460" s="7"/>
      <c r="FC460" s="7"/>
      <c r="FD460" s="7"/>
      <c r="FE460" s="7"/>
      <c r="FF460" s="7"/>
      <c r="FG460" s="7"/>
      <c r="FH460" s="7"/>
      <c r="FI460" s="7"/>
      <c r="FJ460" s="7"/>
      <c r="FK460" s="7"/>
      <c r="FL460" s="7"/>
      <c r="FM460" s="7"/>
      <c r="FN460" s="7"/>
      <c r="FO460" s="7"/>
      <c r="FP460" s="7"/>
      <c r="FQ460" s="7"/>
      <c r="FR460" s="7"/>
      <c r="FS460" s="7"/>
      <c r="FT460" s="7"/>
      <c r="FU460" s="7"/>
      <c r="FV460" s="7"/>
      <c r="FW460" s="7"/>
      <c r="FX460" s="7"/>
      <c r="FY460" s="7"/>
      <c r="FZ460" s="7"/>
      <c r="GA460" s="7"/>
      <c r="GB460" s="7"/>
      <c r="GC460" s="7"/>
      <c r="GD460" s="7"/>
      <c r="GE460" s="7"/>
      <c r="GF460" s="7"/>
      <c r="GG460" s="7"/>
      <c r="GH460" s="7"/>
      <c r="GI460" s="7"/>
      <c r="GJ460" s="7"/>
      <c r="GK460" s="7"/>
      <c r="GL460" s="7"/>
      <c r="GM460" s="7"/>
      <c r="GN460" s="7"/>
      <c r="GO460" s="7"/>
      <c r="GP460" s="7"/>
      <c r="GQ460" s="7"/>
      <c r="GR460" s="7"/>
      <c r="GS460" s="7"/>
      <c r="GT460" s="7"/>
      <c r="GU460" s="7"/>
      <c r="GV460" s="7"/>
      <c r="GW460" s="7"/>
      <c r="GX460" s="7"/>
      <c r="GY460" s="7"/>
      <c r="GZ460" s="7"/>
      <c r="HA460" s="7"/>
      <c r="HB460" s="7"/>
      <c r="HC460" s="7"/>
      <c r="HD460" s="7"/>
      <c r="HE460" s="7"/>
      <c r="HF460" s="7"/>
      <c r="HG460" s="7"/>
      <c r="HH460" s="7"/>
      <c r="HI460" s="7"/>
      <c r="HJ460" s="7"/>
      <c r="HK460" s="7"/>
      <c r="HL460" s="7"/>
      <c r="HM460" s="7"/>
      <c r="HN460" s="7"/>
      <c r="HO460" s="7"/>
      <c r="HP460" s="7"/>
      <c r="HQ460" s="7"/>
      <c r="HR460" s="7"/>
      <c r="HS460" s="7"/>
      <c r="HT460" s="7"/>
      <c r="HU460" s="7"/>
      <c r="HV460" s="7"/>
      <c r="HW460" s="7"/>
      <c r="HX460" s="7"/>
      <c r="HY460" s="7"/>
      <c r="HZ460" s="7"/>
      <c r="IA460" s="7"/>
      <c r="IB460" s="7"/>
      <c r="IC460" s="7"/>
      <c r="ID460" s="7"/>
      <c r="IE460" s="7"/>
      <c r="IF460" s="7"/>
      <c r="IG460" s="7"/>
      <c r="IH460" s="7"/>
      <c r="II460" s="7"/>
      <c r="IJ460" s="7"/>
      <c r="IK460" s="7"/>
      <c r="IL460" s="7"/>
      <c r="IM460" s="7"/>
      <c r="IN460" s="7"/>
      <c r="IO460" s="7"/>
      <c r="IP460" s="7"/>
      <c r="IQ460" s="7"/>
      <c r="IR460" s="7"/>
      <c r="IS460" s="7"/>
      <c r="IT460" s="7"/>
      <c r="IU460" s="7"/>
      <c r="IV460" s="7"/>
    </row>
    <row r="461" spans="1:256" s="133" customFormat="1" ht="60">
      <c r="A461" s="32" t="s">
        <v>167</v>
      </c>
      <c r="B461" s="1"/>
      <c r="C461" s="1" t="s">
        <v>18</v>
      </c>
      <c r="D461" s="12" t="s">
        <v>168</v>
      </c>
      <c r="E461" s="2">
        <v>23</v>
      </c>
      <c r="F461" s="3" t="str">
        <f>VLOOKUP(E461,SCELTACONTRAENTE!$A$1:$B$18,2,FALSE)</f>
        <v>23-AFFIDAMENTO IN ECONOMIA - AFFIDAMENTO DIRETTO</v>
      </c>
      <c r="G461" s="21" t="s">
        <v>169</v>
      </c>
      <c r="H461" s="21"/>
      <c r="I461" s="5"/>
      <c r="J461" s="40" t="s">
        <v>170</v>
      </c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  <c r="AC461" s="7"/>
      <c r="AD461" s="7"/>
      <c r="AE461" s="7"/>
      <c r="AF461" s="7"/>
      <c r="AG461" s="7"/>
      <c r="AH461" s="7"/>
      <c r="AI461" s="7"/>
      <c r="AJ461" s="7"/>
      <c r="AK461" s="7"/>
      <c r="AL461" s="7"/>
      <c r="AM461" s="7"/>
      <c r="AN461" s="7"/>
      <c r="AO461" s="7"/>
      <c r="AP461" s="7"/>
      <c r="AQ461" s="7"/>
      <c r="AR461" s="7"/>
      <c r="AS461" s="7"/>
      <c r="AT461" s="7"/>
      <c r="AU461" s="7"/>
      <c r="AV461" s="7"/>
      <c r="AW461" s="7"/>
      <c r="AX461" s="7"/>
      <c r="AY461" s="7"/>
      <c r="AZ461" s="7"/>
      <c r="BA461" s="7"/>
      <c r="BB461" s="7"/>
      <c r="BC461" s="7"/>
      <c r="BD461" s="7"/>
      <c r="BE461" s="7"/>
      <c r="BF461" s="7"/>
      <c r="BG461" s="7"/>
      <c r="BH461" s="7"/>
      <c r="BI461" s="7"/>
      <c r="BJ461" s="7"/>
      <c r="BK461" s="7"/>
      <c r="BL461" s="7"/>
      <c r="BM461" s="7"/>
      <c r="BN461" s="7"/>
      <c r="BO461" s="7"/>
      <c r="BP461" s="7"/>
      <c r="BQ461" s="7"/>
      <c r="BR461" s="7"/>
      <c r="BS461" s="7"/>
      <c r="BT461" s="7"/>
      <c r="BU461" s="7"/>
      <c r="BV461" s="7"/>
      <c r="BW461" s="7"/>
      <c r="BX461" s="7"/>
      <c r="BY461" s="7"/>
      <c r="BZ461" s="7"/>
      <c r="CA461" s="7"/>
      <c r="CB461" s="7"/>
      <c r="CC461" s="7"/>
      <c r="CD461" s="7"/>
      <c r="CE461" s="7"/>
      <c r="CF461" s="7"/>
      <c r="CG461" s="7"/>
      <c r="CH461" s="7"/>
      <c r="CI461" s="7"/>
      <c r="CJ461" s="7"/>
      <c r="CK461" s="7"/>
      <c r="CL461" s="7"/>
      <c r="CM461" s="7"/>
      <c r="CN461" s="7"/>
      <c r="CO461" s="7"/>
      <c r="CP461" s="7"/>
      <c r="CQ461" s="7"/>
      <c r="CR461" s="7"/>
      <c r="CS461" s="7"/>
      <c r="CT461" s="7"/>
      <c r="CU461" s="7"/>
      <c r="CV461" s="7"/>
      <c r="CW461" s="7"/>
      <c r="CX461" s="7"/>
      <c r="CY461" s="7"/>
      <c r="CZ461" s="7"/>
      <c r="DA461" s="7"/>
      <c r="DB461" s="7"/>
      <c r="DC461" s="7"/>
      <c r="DD461" s="7"/>
      <c r="DE461" s="7"/>
      <c r="DF461" s="7"/>
      <c r="DG461" s="7"/>
      <c r="DH461" s="7"/>
      <c r="DI461" s="7"/>
      <c r="DJ461" s="7"/>
      <c r="DK461" s="7"/>
      <c r="DL461" s="7"/>
      <c r="DM461" s="7"/>
      <c r="DN461" s="7"/>
      <c r="DO461" s="7"/>
      <c r="DP461" s="7"/>
      <c r="DQ461" s="7"/>
      <c r="DR461" s="7"/>
      <c r="DS461" s="7"/>
      <c r="DT461" s="7"/>
      <c r="DU461" s="7"/>
      <c r="DV461" s="7"/>
      <c r="DW461" s="7"/>
      <c r="DX461" s="7"/>
      <c r="DY461" s="7"/>
      <c r="DZ461" s="7"/>
      <c r="EA461" s="7"/>
      <c r="EB461" s="7"/>
      <c r="EC461" s="7"/>
      <c r="ED461" s="7"/>
      <c r="EE461" s="7"/>
      <c r="EF461" s="7"/>
      <c r="EG461" s="7"/>
      <c r="EH461" s="7"/>
      <c r="EI461" s="7"/>
      <c r="EJ461" s="7"/>
      <c r="EK461" s="7"/>
      <c r="EL461" s="7"/>
      <c r="EM461" s="7"/>
      <c r="EN461" s="7"/>
      <c r="EO461" s="7"/>
      <c r="EP461" s="7"/>
      <c r="EQ461" s="7"/>
      <c r="ER461" s="7"/>
      <c r="ES461" s="7"/>
      <c r="ET461" s="7"/>
      <c r="EU461" s="7"/>
      <c r="EV461" s="7"/>
      <c r="EW461" s="7"/>
      <c r="EX461" s="7"/>
      <c r="EY461" s="7"/>
      <c r="EZ461" s="7"/>
      <c r="FA461" s="7"/>
      <c r="FB461" s="7"/>
      <c r="FC461" s="7"/>
      <c r="FD461" s="7"/>
      <c r="FE461" s="7"/>
      <c r="FF461" s="7"/>
      <c r="FG461" s="7"/>
      <c r="FH461" s="7"/>
      <c r="FI461" s="7"/>
      <c r="FJ461" s="7"/>
      <c r="FK461" s="7"/>
      <c r="FL461" s="7"/>
      <c r="FM461" s="7"/>
      <c r="FN461" s="7"/>
      <c r="FO461" s="7"/>
      <c r="FP461" s="7"/>
      <c r="FQ461" s="7"/>
      <c r="FR461" s="7"/>
      <c r="FS461" s="7"/>
      <c r="FT461" s="7"/>
      <c r="FU461" s="7"/>
      <c r="FV461" s="7"/>
      <c r="FW461" s="7"/>
      <c r="FX461" s="7"/>
      <c r="FY461" s="7"/>
      <c r="FZ461" s="7"/>
      <c r="GA461" s="7"/>
      <c r="GB461" s="7"/>
      <c r="GC461" s="7"/>
      <c r="GD461" s="7"/>
      <c r="GE461" s="7"/>
      <c r="GF461" s="7"/>
      <c r="GG461" s="7"/>
      <c r="GH461" s="7"/>
      <c r="GI461" s="7"/>
      <c r="GJ461" s="7"/>
      <c r="GK461" s="7"/>
      <c r="GL461" s="7"/>
      <c r="GM461" s="7"/>
      <c r="GN461" s="7"/>
      <c r="GO461" s="7"/>
      <c r="GP461" s="7"/>
      <c r="GQ461" s="7"/>
      <c r="GR461" s="7"/>
      <c r="GS461" s="7"/>
      <c r="GT461" s="7"/>
      <c r="GU461" s="7"/>
      <c r="GV461" s="7"/>
      <c r="GW461" s="7"/>
      <c r="GX461" s="7"/>
      <c r="GY461" s="7"/>
      <c r="GZ461" s="7"/>
      <c r="HA461" s="7"/>
      <c r="HB461" s="7"/>
      <c r="HC461" s="7"/>
      <c r="HD461" s="7"/>
      <c r="HE461" s="7"/>
      <c r="HF461" s="7"/>
      <c r="HG461" s="7"/>
      <c r="HH461" s="7"/>
      <c r="HI461" s="7"/>
      <c r="HJ461" s="7"/>
      <c r="HK461" s="7"/>
      <c r="HL461" s="7"/>
      <c r="HM461" s="7"/>
      <c r="HN461" s="7"/>
      <c r="HO461" s="7"/>
      <c r="HP461" s="7"/>
      <c r="HQ461" s="7"/>
      <c r="HR461" s="7"/>
      <c r="HS461" s="7"/>
      <c r="HT461" s="7"/>
      <c r="HU461" s="7"/>
      <c r="HV461" s="7"/>
      <c r="HW461" s="7"/>
      <c r="HX461" s="7"/>
      <c r="HY461" s="7"/>
      <c r="HZ461" s="7"/>
      <c r="IA461" s="7"/>
      <c r="IB461" s="7"/>
      <c r="IC461" s="7"/>
      <c r="ID461" s="7"/>
      <c r="IE461" s="7"/>
      <c r="IF461" s="7"/>
      <c r="IG461" s="7"/>
      <c r="IH461" s="7"/>
      <c r="II461" s="7"/>
      <c r="IJ461" s="7"/>
      <c r="IK461" s="7"/>
      <c r="IL461" s="7"/>
      <c r="IM461" s="7"/>
      <c r="IN461" s="7"/>
      <c r="IO461" s="7"/>
      <c r="IP461" s="7"/>
      <c r="IQ461" s="7"/>
      <c r="IR461" s="7"/>
      <c r="IS461" s="7"/>
      <c r="IT461" s="7"/>
      <c r="IU461" s="7"/>
      <c r="IV461" s="7"/>
    </row>
    <row r="462" spans="1:256" s="133" customFormat="1" ht="24">
      <c r="A462" s="21" t="s">
        <v>171</v>
      </c>
      <c r="B462" s="1"/>
      <c r="C462" s="1" t="s">
        <v>18</v>
      </c>
      <c r="D462" s="21" t="s">
        <v>172</v>
      </c>
      <c r="E462" s="2">
        <v>23</v>
      </c>
      <c r="F462" s="3" t="str">
        <f>VLOOKUP(E462,SCELTACONTRAENTE!$A$1:$B$18,2,FALSE)</f>
        <v>23-AFFIDAMENTO IN ECONOMIA - AFFIDAMENTO DIRETTO</v>
      </c>
      <c r="G462" s="21" t="s">
        <v>173</v>
      </c>
      <c r="H462" s="21"/>
      <c r="I462" s="5"/>
      <c r="J462" s="40" t="s">
        <v>174</v>
      </c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  <c r="AC462" s="7"/>
      <c r="AD462" s="7"/>
      <c r="AE462" s="7"/>
      <c r="AF462" s="7"/>
      <c r="AG462" s="7"/>
      <c r="AH462" s="7"/>
      <c r="AI462" s="7"/>
      <c r="AJ462" s="7"/>
      <c r="AK462" s="7"/>
      <c r="AL462" s="7"/>
      <c r="AM462" s="7"/>
      <c r="AN462" s="7"/>
      <c r="AO462" s="7"/>
      <c r="AP462" s="7"/>
      <c r="AQ462" s="7"/>
      <c r="AR462" s="7"/>
      <c r="AS462" s="7"/>
      <c r="AT462" s="7"/>
      <c r="AU462" s="7"/>
      <c r="AV462" s="7"/>
      <c r="AW462" s="7"/>
      <c r="AX462" s="7"/>
      <c r="AY462" s="7"/>
      <c r="AZ462" s="7"/>
      <c r="BA462" s="7"/>
      <c r="BB462" s="7"/>
      <c r="BC462" s="7"/>
      <c r="BD462" s="7"/>
      <c r="BE462" s="7"/>
      <c r="BF462" s="7"/>
      <c r="BG462" s="7"/>
      <c r="BH462" s="7"/>
      <c r="BI462" s="7"/>
      <c r="BJ462" s="7"/>
      <c r="BK462" s="7"/>
      <c r="BL462" s="7"/>
      <c r="BM462" s="7"/>
      <c r="BN462" s="7"/>
      <c r="BO462" s="7"/>
      <c r="BP462" s="7"/>
      <c r="BQ462" s="7"/>
      <c r="BR462" s="7"/>
      <c r="BS462" s="7"/>
      <c r="BT462" s="7"/>
      <c r="BU462" s="7"/>
      <c r="BV462" s="7"/>
      <c r="BW462" s="7"/>
      <c r="BX462" s="7"/>
      <c r="BY462" s="7"/>
      <c r="BZ462" s="7"/>
      <c r="CA462" s="7"/>
      <c r="CB462" s="7"/>
      <c r="CC462" s="7"/>
      <c r="CD462" s="7"/>
      <c r="CE462" s="7"/>
      <c r="CF462" s="7"/>
      <c r="CG462" s="7"/>
      <c r="CH462" s="7"/>
      <c r="CI462" s="7"/>
      <c r="CJ462" s="7"/>
      <c r="CK462" s="7"/>
      <c r="CL462" s="7"/>
      <c r="CM462" s="7"/>
      <c r="CN462" s="7"/>
      <c r="CO462" s="7"/>
      <c r="CP462" s="7"/>
      <c r="CQ462" s="7"/>
      <c r="CR462" s="7"/>
      <c r="CS462" s="7"/>
      <c r="CT462" s="7"/>
      <c r="CU462" s="7"/>
      <c r="CV462" s="7"/>
      <c r="CW462" s="7"/>
      <c r="CX462" s="7"/>
      <c r="CY462" s="7"/>
      <c r="CZ462" s="7"/>
      <c r="DA462" s="7"/>
      <c r="DB462" s="7"/>
      <c r="DC462" s="7"/>
      <c r="DD462" s="7"/>
      <c r="DE462" s="7"/>
      <c r="DF462" s="7"/>
      <c r="DG462" s="7"/>
      <c r="DH462" s="7"/>
      <c r="DI462" s="7"/>
      <c r="DJ462" s="7"/>
      <c r="DK462" s="7"/>
      <c r="DL462" s="7"/>
      <c r="DM462" s="7"/>
      <c r="DN462" s="7"/>
      <c r="DO462" s="7"/>
      <c r="DP462" s="7"/>
      <c r="DQ462" s="7"/>
      <c r="DR462" s="7"/>
      <c r="DS462" s="7"/>
      <c r="DT462" s="7"/>
      <c r="DU462" s="7"/>
      <c r="DV462" s="7"/>
      <c r="DW462" s="7"/>
      <c r="DX462" s="7"/>
      <c r="DY462" s="7"/>
      <c r="DZ462" s="7"/>
      <c r="EA462" s="7"/>
      <c r="EB462" s="7"/>
      <c r="EC462" s="7"/>
      <c r="ED462" s="7"/>
      <c r="EE462" s="7"/>
      <c r="EF462" s="7"/>
      <c r="EG462" s="7"/>
      <c r="EH462" s="7"/>
      <c r="EI462" s="7"/>
      <c r="EJ462" s="7"/>
      <c r="EK462" s="7"/>
      <c r="EL462" s="7"/>
      <c r="EM462" s="7"/>
      <c r="EN462" s="7"/>
      <c r="EO462" s="7"/>
      <c r="EP462" s="7"/>
      <c r="EQ462" s="7"/>
      <c r="ER462" s="7"/>
      <c r="ES462" s="7"/>
      <c r="ET462" s="7"/>
      <c r="EU462" s="7"/>
      <c r="EV462" s="7"/>
      <c r="EW462" s="7"/>
      <c r="EX462" s="7"/>
      <c r="EY462" s="7"/>
      <c r="EZ462" s="7"/>
      <c r="FA462" s="7"/>
      <c r="FB462" s="7"/>
      <c r="FC462" s="7"/>
      <c r="FD462" s="7"/>
      <c r="FE462" s="7"/>
      <c r="FF462" s="7"/>
      <c r="FG462" s="7"/>
      <c r="FH462" s="7"/>
      <c r="FI462" s="7"/>
      <c r="FJ462" s="7"/>
      <c r="FK462" s="7"/>
      <c r="FL462" s="7"/>
      <c r="FM462" s="7"/>
      <c r="FN462" s="7"/>
      <c r="FO462" s="7"/>
      <c r="FP462" s="7"/>
      <c r="FQ462" s="7"/>
      <c r="FR462" s="7"/>
      <c r="FS462" s="7"/>
      <c r="FT462" s="7"/>
      <c r="FU462" s="7"/>
      <c r="FV462" s="7"/>
      <c r="FW462" s="7"/>
      <c r="FX462" s="7"/>
      <c r="FY462" s="7"/>
      <c r="FZ462" s="7"/>
      <c r="GA462" s="7"/>
      <c r="GB462" s="7"/>
      <c r="GC462" s="7"/>
      <c r="GD462" s="7"/>
      <c r="GE462" s="7"/>
      <c r="GF462" s="7"/>
      <c r="GG462" s="7"/>
      <c r="GH462" s="7"/>
      <c r="GI462" s="7"/>
      <c r="GJ462" s="7"/>
      <c r="GK462" s="7"/>
      <c r="GL462" s="7"/>
      <c r="GM462" s="7"/>
      <c r="GN462" s="7"/>
      <c r="GO462" s="7"/>
      <c r="GP462" s="7"/>
      <c r="GQ462" s="7"/>
      <c r="GR462" s="7"/>
      <c r="GS462" s="7"/>
      <c r="GT462" s="7"/>
      <c r="GU462" s="7"/>
      <c r="GV462" s="7"/>
      <c r="GW462" s="7"/>
      <c r="GX462" s="7"/>
      <c r="GY462" s="7"/>
      <c r="GZ462" s="7"/>
      <c r="HA462" s="7"/>
      <c r="HB462" s="7"/>
      <c r="HC462" s="7"/>
      <c r="HD462" s="7"/>
      <c r="HE462" s="7"/>
      <c r="HF462" s="7"/>
      <c r="HG462" s="7"/>
      <c r="HH462" s="7"/>
      <c r="HI462" s="7"/>
      <c r="HJ462" s="7"/>
      <c r="HK462" s="7"/>
      <c r="HL462" s="7"/>
      <c r="HM462" s="7"/>
      <c r="HN462" s="7"/>
      <c r="HO462" s="7"/>
      <c r="HP462" s="7"/>
      <c r="HQ462" s="7"/>
      <c r="HR462" s="7"/>
      <c r="HS462" s="7"/>
      <c r="HT462" s="7"/>
      <c r="HU462" s="7"/>
      <c r="HV462" s="7"/>
      <c r="HW462" s="7"/>
      <c r="HX462" s="7"/>
      <c r="HY462" s="7"/>
      <c r="HZ462" s="7"/>
      <c r="IA462" s="7"/>
      <c r="IB462" s="7"/>
      <c r="IC462" s="7"/>
      <c r="ID462" s="7"/>
      <c r="IE462" s="7"/>
      <c r="IF462" s="7"/>
      <c r="IG462" s="7"/>
      <c r="IH462" s="7"/>
      <c r="II462" s="7"/>
      <c r="IJ462" s="7"/>
      <c r="IK462" s="7"/>
      <c r="IL462" s="7"/>
      <c r="IM462" s="7"/>
      <c r="IN462" s="7"/>
      <c r="IO462" s="7"/>
      <c r="IP462" s="7"/>
      <c r="IQ462" s="7"/>
      <c r="IR462" s="7"/>
      <c r="IS462" s="7"/>
      <c r="IT462" s="7"/>
      <c r="IU462" s="7"/>
      <c r="IV462" s="7"/>
    </row>
    <row r="463" spans="1:256" s="133" customFormat="1" ht="24">
      <c r="A463" s="21" t="s">
        <v>175</v>
      </c>
      <c r="B463" s="1"/>
      <c r="C463" s="1" t="s">
        <v>18</v>
      </c>
      <c r="D463" s="21" t="s">
        <v>176</v>
      </c>
      <c r="E463" s="2">
        <v>23</v>
      </c>
      <c r="F463" s="3" t="str">
        <f>VLOOKUP(E463,SCELTACONTRAENTE!$A$1:$B$18,2,FALSE)</f>
        <v>23-AFFIDAMENTO IN ECONOMIA - AFFIDAMENTO DIRETTO</v>
      </c>
      <c r="G463" s="21" t="s">
        <v>177</v>
      </c>
      <c r="H463" s="21"/>
      <c r="I463" s="5"/>
      <c r="J463" s="40" t="s">
        <v>178</v>
      </c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  <c r="AC463" s="7"/>
      <c r="AD463" s="7"/>
      <c r="AE463" s="7"/>
      <c r="AF463" s="7"/>
      <c r="AG463" s="7"/>
      <c r="AH463" s="7"/>
      <c r="AI463" s="7"/>
      <c r="AJ463" s="7"/>
      <c r="AK463" s="7"/>
      <c r="AL463" s="7"/>
      <c r="AM463" s="7"/>
      <c r="AN463" s="7"/>
      <c r="AO463" s="7"/>
      <c r="AP463" s="7"/>
      <c r="AQ463" s="7"/>
      <c r="AR463" s="7"/>
      <c r="AS463" s="7"/>
      <c r="AT463" s="7"/>
      <c r="AU463" s="7"/>
      <c r="AV463" s="7"/>
      <c r="AW463" s="7"/>
      <c r="AX463" s="7"/>
      <c r="AY463" s="7"/>
      <c r="AZ463" s="7"/>
      <c r="BA463" s="7"/>
      <c r="BB463" s="7"/>
      <c r="BC463" s="7"/>
      <c r="BD463" s="7"/>
      <c r="BE463" s="7"/>
      <c r="BF463" s="7"/>
      <c r="BG463" s="7"/>
      <c r="BH463" s="7"/>
      <c r="BI463" s="7"/>
      <c r="BJ463" s="7"/>
      <c r="BK463" s="7"/>
      <c r="BL463" s="7"/>
      <c r="BM463" s="7"/>
      <c r="BN463" s="7"/>
      <c r="BO463" s="7"/>
      <c r="BP463" s="7"/>
      <c r="BQ463" s="7"/>
      <c r="BR463" s="7"/>
      <c r="BS463" s="7"/>
      <c r="BT463" s="7"/>
      <c r="BU463" s="7"/>
      <c r="BV463" s="7"/>
      <c r="BW463" s="7"/>
      <c r="BX463" s="7"/>
      <c r="BY463" s="7"/>
      <c r="BZ463" s="7"/>
      <c r="CA463" s="7"/>
      <c r="CB463" s="7"/>
      <c r="CC463" s="7"/>
      <c r="CD463" s="7"/>
      <c r="CE463" s="7"/>
      <c r="CF463" s="7"/>
      <c r="CG463" s="7"/>
      <c r="CH463" s="7"/>
      <c r="CI463" s="7"/>
      <c r="CJ463" s="7"/>
      <c r="CK463" s="7"/>
      <c r="CL463" s="7"/>
      <c r="CM463" s="7"/>
      <c r="CN463" s="7"/>
      <c r="CO463" s="7"/>
      <c r="CP463" s="7"/>
      <c r="CQ463" s="7"/>
      <c r="CR463" s="7"/>
      <c r="CS463" s="7"/>
      <c r="CT463" s="7"/>
      <c r="CU463" s="7"/>
      <c r="CV463" s="7"/>
      <c r="CW463" s="7"/>
      <c r="CX463" s="7"/>
      <c r="CY463" s="7"/>
      <c r="CZ463" s="7"/>
      <c r="DA463" s="7"/>
      <c r="DB463" s="7"/>
      <c r="DC463" s="7"/>
      <c r="DD463" s="7"/>
      <c r="DE463" s="7"/>
      <c r="DF463" s="7"/>
      <c r="DG463" s="7"/>
      <c r="DH463" s="7"/>
      <c r="DI463" s="7"/>
      <c r="DJ463" s="7"/>
      <c r="DK463" s="7"/>
      <c r="DL463" s="7"/>
      <c r="DM463" s="7"/>
      <c r="DN463" s="7"/>
      <c r="DO463" s="7"/>
      <c r="DP463" s="7"/>
      <c r="DQ463" s="7"/>
      <c r="DR463" s="7"/>
      <c r="DS463" s="7"/>
      <c r="DT463" s="7"/>
      <c r="DU463" s="7"/>
      <c r="DV463" s="7"/>
      <c r="DW463" s="7"/>
      <c r="DX463" s="7"/>
      <c r="DY463" s="7"/>
      <c r="DZ463" s="7"/>
      <c r="EA463" s="7"/>
      <c r="EB463" s="7"/>
      <c r="EC463" s="7"/>
      <c r="ED463" s="7"/>
      <c r="EE463" s="7"/>
      <c r="EF463" s="7"/>
      <c r="EG463" s="7"/>
      <c r="EH463" s="7"/>
      <c r="EI463" s="7"/>
      <c r="EJ463" s="7"/>
      <c r="EK463" s="7"/>
      <c r="EL463" s="7"/>
      <c r="EM463" s="7"/>
      <c r="EN463" s="7"/>
      <c r="EO463" s="7"/>
      <c r="EP463" s="7"/>
      <c r="EQ463" s="7"/>
      <c r="ER463" s="7"/>
      <c r="ES463" s="7"/>
      <c r="ET463" s="7"/>
      <c r="EU463" s="7"/>
      <c r="EV463" s="7"/>
      <c r="EW463" s="7"/>
      <c r="EX463" s="7"/>
      <c r="EY463" s="7"/>
      <c r="EZ463" s="7"/>
      <c r="FA463" s="7"/>
      <c r="FB463" s="7"/>
      <c r="FC463" s="7"/>
      <c r="FD463" s="7"/>
      <c r="FE463" s="7"/>
      <c r="FF463" s="7"/>
      <c r="FG463" s="7"/>
      <c r="FH463" s="7"/>
      <c r="FI463" s="7"/>
      <c r="FJ463" s="7"/>
      <c r="FK463" s="7"/>
      <c r="FL463" s="7"/>
      <c r="FM463" s="7"/>
      <c r="FN463" s="7"/>
      <c r="FO463" s="7"/>
      <c r="FP463" s="7"/>
      <c r="FQ463" s="7"/>
      <c r="FR463" s="7"/>
      <c r="FS463" s="7"/>
      <c r="FT463" s="7"/>
      <c r="FU463" s="7"/>
      <c r="FV463" s="7"/>
      <c r="FW463" s="7"/>
      <c r="FX463" s="7"/>
      <c r="FY463" s="7"/>
      <c r="FZ463" s="7"/>
      <c r="GA463" s="7"/>
      <c r="GB463" s="7"/>
      <c r="GC463" s="7"/>
      <c r="GD463" s="7"/>
      <c r="GE463" s="7"/>
      <c r="GF463" s="7"/>
      <c r="GG463" s="7"/>
      <c r="GH463" s="7"/>
      <c r="GI463" s="7"/>
      <c r="GJ463" s="7"/>
      <c r="GK463" s="7"/>
      <c r="GL463" s="7"/>
      <c r="GM463" s="7"/>
      <c r="GN463" s="7"/>
      <c r="GO463" s="7"/>
      <c r="GP463" s="7"/>
      <c r="GQ463" s="7"/>
      <c r="GR463" s="7"/>
      <c r="GS463" s="7"/>
      <c r="GT463" s="7"/>
      <c r="GU463" s="7"/>
      <c r="GV463" s="7"/>
      <c r="GW463" s="7"/>
      <c r="GX463" s="7"/>
      <c r="GY463" s="7"/>
      <c r="GZ463" s="7"/>
      <c r="HA463" s="7"/>
      <c r="HB463" s="7"/>
      <c r="HC463" s="7"/>
      <c r="HD463" s="7"/>
      <c r="HE463" s="7"/>
      <c r="HF463" s="7"/>
      <c r="HG463" s="7"/>
      <c r="HH463" s="7"/>
      <c r="HI463" s="7"/>
      <c r="HJ463" s="7"/>
      <c r="HK463" s="7"/>
      <c r="HL463" s="7"/>
      <c r="HM463" s="7"/>
      <c r="HN463" s="7"/>
      <c r="HO463" s="7"/>
      <c r="HP463" s="7"/>
      <c r="HQ463" s="7"/>
      <c r="HR463" s="7"/>
      <c r="HS463" s="7"/>
      <c r="HT463" s="7"/>
      <c r="HU463" s="7"/>
      <c r="HV463" s="7"/>
      <c r="HW463" s="7"/>
      <c r="HX463" s="7"/>
      <c r="HY463" s="7"/>
      <c r="HZ463" s="7"/>
      <c r="IA463" s="7"/>
      <c r="IB463" s="7"/>
      <c r="IC463" s="7"/>
      <c r="ID463" s="7"/>
      <c r="IE463" s="7"/>
      <c r="IF463" s="7"/>
      <c r="IG463" s="7"/>
      <c r="IH463" s="7"/>
      <c r="II463" s="7"/>
      <c r="IJ463" s="7"/>
      <c r="IK463" s="7"/>
      <c r="IL463" s="7"/>
      <c r="IM463" s="7"/>
      <c r="IN463" s="7"/>
      <c r="IO463" s="7"/>
      <c r="IP463" s="7"/>
      <c r="IQ463" s="7"/>
      <c r="IR463" s="7"/>
      <c r="IS463" s="7"/>
      <c r="IT463" s="7"/>
      <c r="IU463" s="7"/>
      <c r="IV463" s="7"/>
    </row>
    <row r="464" spans="1:10" ht="24">
      <c r="A464" s="21" t="s">
        <v>179</v>
      </c>
      <c r="C464" s="1" t="s">
        <v>18</v>
      </c>
      <c r="D464" s="21" t="s">
        <v>180</v>
      </c>
      <c r="E464" s="2">
        <v>23</v>
      </c>
      <c r="F464" s="3" t="str">
        <f>VLOOKUP(E464,SCELTACONTRAENTE!$A$1:$B$18,2,FALSE)</f>
        <v>23-AFFIDAMENTO IN ECONOMIA - AFFIDAMENTO DIRETTO</v>
      </c>
      <c r="G464" s="21" t="s">
        <v>181</v>
      </c>
      <c r="H464" s="21"/>
      <c r="J464" s="40"/>
    </row>
    <row r="465" spans="1:10" ht="24">
      <c r="A465" s="21" t="s">
        <v>182</v>
      </c>
      <c r="C465" s="1" t="s">
        <v>18</v>
      </c>
      <c r="D465" s="21" t="s">
        <v>183</v>
      </c>
      <c r="E465" s="2">
        <v>23</v>
      </c>
      <c r="F465" s="3" t="str">
        <f>VLOOKUP(E465,SCELTACONTRAENTE!$A$1:$B$18,2,FALSE)</f>
        <v>23-AFFIDAMENTO IN ECONOMIA - AFFIDAMENTO DIRETTO</v>
      </c>
      <c r="G465" s="21" t="s">
        <v>184</v>
      </c>
      <c r="H465" s="21"/>
      <c r="J465" s="40"/>
    </row>
    <row r="466" spans="1:10" ht="24">
      <c r="A466" s="21" t="s">
        <v>185</v>
      </c>
      <c r="C466" s="1" t="s">
        <v>18</v>
      </c>
      <c r="D466" s="21" t="s">
        <v>186</v>
      </c>
      <c r="E466" s="2">
        <v>23</v>
      </c>
      <c r="F466" s="3" t="str">
        <f>VLOOKUP(E466,SCELTACONTRAENTE!$A$1:$B$18,2,FALSE)</f>
        <v>23-AFFIDAMENTO IN ECONOMIA - AFFIDAMENTO DIRETTO</v>
      </c>
      <c r="G466" s="21" t="s">
        <v>187</v>
      </c>
      <c r="H466" s="21"/>
      <c r="J466" s="40"/>
    </row>
    <row r="467" spans="1:10" ht="24">
      <c r="A467" s="21" t="s">
        <v>188</v>
      </c>
      <c r="C467" s="1" t="s">
        <v>18</v>
      </c>
      <c r="D467" s="21" t="s">
        <v>189</v>
      </c>
      <c r="E467" s="2">
        <v>4</v>
      </c>
      <c r="F467" s="3" t="str">
        <f>VLOOKUP(E467,SCELTACONTRAENTE!$A$1:$B$18,2,FALSE)</f>
        <v>04-PROCEDURA NEGOZIATA SENZA PREVIA PUBBLICAZIONE DEL BANDO</v>
      </c>
      <c r="G467" s="21" t="s">
        <v>190</v>
      </c>
      <c r="H467" s="21"/>
      <c r="J467" s="40"/>
    </row>
    <row r="468" spans="1:10" ht="72">
      <c r="A468" s="21" t="s">
        <v>191</v>
      </c>
      <c r="C468" s="1" t="s">
        <v>18</v>
      </c>
      <c r="D468" s="11" t="s">
        <v>192</v>
      </c>
      <c r="E468" s="2">
        <v>23</v>
      </c>
      <c r="F468" s="3" t="str">
        <f>VLOOKUP(E468,SCELTACONTRAENTE!$A$1:$B$18,2,FALSE)</f>
        <v>23-AFFIDAMENTO IN ECONOMIA - AFFIDAMENTO DIRETTO</v>
      </c>
      <c r="G468" s="21" t="s">
        <v>193</v>
      </c>
      <c r="J468" s="40"/>
    </row>
    <row r="469" spans="1:10" ht="24">
      <c r="A469" s="11" t="s">
        <v>469</v>
      </c>
      <c r="B469" s="12"/>
      <c r="C469" s="12" t="s">
        <v>18</v>
      </c>
      <c r="D469" s="12" t="s">
        <v>470</v>
      </c>
      <c r="E469" s="2">
        <v>23</v>
      </c>
      <c r="F469" s="3" t="str">
        <f>VLOOKUP(E469,SCELTACONTRAENTE!$A$1:$B$18,2,FALSE)</f>
        <v>23-AFFIDAMENTO IN ECONOMIA - AFFIDAMENTO DIRETTO</v>
      </c>
      <c r="G469" s="13">
        <v>30000</v>
      </c>
      <c r="J469" s="28"/>
    </row>
    <row r="470" spans="1:10" ht="24">
      <c r="A470" s="11" t="s">
        <v>471</v>
      </c>
      <c r="B470" s="12"/>
      <c r="C470" s="12" t="s">
        <v>18</v>
      </c>
      <c r="D470" s="12" t="s">
        <v>472</v>
      </c>
      <c r="E470" s="2">
        <v>24</v>
      </c>
      <c r="F470" s="3" t="str">
        <f>VLOOKUP(E470,SCELTACONTRAENTE!$A$1:$B$18,2,FALSE)</f>
        <v>24-AFFIDAMENTO DIRETTO A SOCIETA' IN HOUSE</v>
      </c>
      <c r="G470" s="4">
        <v>3250</v>
      </c>
      <c r="H470" s="5">
        <v>42005</v>
      </c>
      <c r="I470" s="5">
        <v>42551</v>
      </c>
      <c r="J470" s="28" t="s">
        <v>473</v>
      </c>
    </row>
    <row r="471" spans="1:10" ht="24">
      <c r="A471" s="11" t="s">
        <v>474</v>
      </c>
      <c r="B471" s="12"/>
      <c r="C471" s="12" t="s">
        <v>18</v>
      </c>
      <c r="D471" s="12" t="s">
        <v>472</v>
      </c>
      <c r="E471" s="2">
        <v>24</v>
      </c>
      <c r="F471" s="3" t="str">
        <f>VLOOKUP(E471,SCELTACONTRAENTE!$A$1:$B$18,2,FALSE)</f>
        <v>24-AFFIDAMENTO DIRETTO A SOCIETA' IN HOUSE</v>
      </c>
      <c r="G471" s="18">
        <v>2000</v>
      </c>
      <c r="H471" s="5">
        <v>42186</v>
      </c>
      <c r="I471" s="5">
        <v>42369</v>
      </c>
      <c r="J471" s="28" t="s">
        <v>475</v>
      </c>
    </row>
    <row r="472" spans="1:10" ht="24">
      <c r="A472" s="80" t="s">
        <v>476</v>
      </c>
      <c r="B472" s="12"/>
      <c r="C472" s="1" t="s">
        <v>18</v>
      </c>
      <c r="D472" s="1" t="s">
        <v>472</v>
      </c>
      <c r="E472" s="2">
        <v>24</v>
      </c>
      <c r="F472" s="3" t="str">
        <f>VLOOKUP(E472,SCELTACONTRAENTE!$A$1:$B$18,2,FALSE)</f>
        <v>24-AFFIDAMENTO DIRETTO A SOCIETA' IN HOUSE</v>
      </c>
      <c r="G472" s="4">
        <v>4000</v>
      </c>
      <c r="H472" s="5">
        <v>42370</v>
      </c>
      <c r="J472" s="28"/>
    </row>
    <row r="473" spans="1:10" ht="24">
      <c r="A473" s="11" t="s">
        <v>477</v>
      </c>
      <c r="B473" s="12"/>
      <c r="C473" s="1" t="s">
        <v>18</v>
      </c>
      <c r="D473" s="1" t="s">
        <v>478</v>
      </c>
      <c r="E473" s="2">
        <v>8</v>
      </c>
      <c r="F473" s="3" t="str">
        <f>VLOOKUP(E473,SCELTACONTRAENTE!$A$1:$B$18,2,FALSE)</f>
        <v>08-AFFIDAMENTO IN ECONOMIA - COTTIMO FIDUCIARIO</v>
      </c>
      <c r="G473" s="4">
        <v>950</v>
      </c>
      <c r="H473" s="5">
        <v>42290</v>
      </c>
      <c r="I473" s="5">
        <v>42300</v>
      </c>
      <c r="J473" s="28" t="s">
        <v>479</v>
      </c>
    </row>
    <row r="474" spans="1:10" ht="24">
      <c r="A474" s="11" t="s">
        <v>480</v>
      </c>
      <c r="B474" s="11"/>
      <c r="C474" s="1" t="s">
        <v>18</v>
      </c>
      <c r="D474" s="1" t="s">
        <v>481</v>
      </c>
      <c r="E474" s="2">
        <v>23</v>
      </c>
      <c r="F474" s="3" t="str">
        <f>VLOOKUP(E474,SCELTACONTRAENTE!$A$1:$B$18,2,FALSE)</f>
        <v>23-AFFIDAMENTO IN ECONOMIA - AFFIDAMENTO DIRETTO</v>
      </c>
      <c r="G474" s="4">
        <v>691</v>
      </c>
      <c r="H474" s="5">
        <v>42290</v>
      </c>
      <c r="I474" s="5">
        <v>42299</v>
      </c>
      <c r="J474" s="28" t="s">
        <v>482</v>
      </c>
    </row>
    <row r="475" spans="1:10" ht="24">
      <c r="A475" s="11" t="s">
        <v>483</v>
      </c>
      <c r="B475" s="21"/>
      <c r="C475" s="1" t="s">
        <v>18</v>
      </c>
      <c r="D475" s="1" t="s">
        <v>484</v>
      </c>
      <c r="E475" s="2">
        <v>23</v>
      </c>
      <c r="F475" s="3" t="str">
        <f>VLOOKUP(E475,SCELTACONTRAENTE!$A$1:$B$18,2,FALSE)</f>
        <v>23-AFFIDAMENTO IN ECONOMIA - AFFIDAMENTO DIRETTO</v>
      </c>
      <c r="G475" s="4">
        <v>1841</v>
      </c>
      <c r="H475" s="5">
        <v>42291</v>
      </c>
      <c r="I475" s="5">
        <v>42369</v>
      </c>
      <c r="J475" s="28" t="s">
        <v>485</v>
      </c>
    </row>
    <row r="476" spans="1:10" ht="24">
      <c r="A476" s="11" t="s">
        <v>486</v>
      </c>
      <c r="C476" s="1" t="s">
        <v>18</v>
      </c>
      <c r="D476" s="1" t="s">
        <v>487</v>
      </c>
      <c r="E476" s="2">
        <v>8</v>
      </c>
      <c r="F476" s="3" t="str">
        <f>VLOOKUP(E476,SCELTACONTRAENTE!$A$1:$B$18,2,FALSE)</f>
        <v>08-AFFIDAMENTO IN ECONOMIA - COTTIMO FIDUCIARIO</v>
      </c>
      <c r="G476" s="4">
        <v>8196</v>
      </c>
      <c r="H476" s="5">
        <v>42262</v>
      </c>
      <c r="I476" s="5">
        <v>42348</v>
      </c>
      <c r="J476" s="28" t="s">
        <v>488</v>
      </c>
    </row>
    <row r="477" spans="1:10" ht="24">
      <c r="A477" s="1" t="s">
        <v>489</v>
      </c>
      <c r="C477" s="1" t="s">
        <v>18</v>
      </c>
      <c r="D477" s="1" t="s">
        <v>490</v>
      </c>
      <c r="E477" s="2">
        <v>8</v>
      </c>
      <c r="F477" s="3" t="str">
        <f>VLOOKUP(E477,SCELTACONTRAENTE!$A$1:$B$18,2,FALSE)</f>
        <v>08-AFFIDAMENTO IN ECONOMIA - COTTIMO FIDUCIARIO</v>
      </c>
      <c r="G477" s="4">
        <v>4098</v>
      </c>
      <c r="H477" s="5">
        <v>42299</v>
      </c>
      <c r="J477" s="28"/>
    </row>
    <row r="478" spans="1:10" ht="48">
      <c r="A478" s="1" t="s">
        <v>491</v>
      </c>
      <c r="C478" s="1" t="s">
        <v>18</v>
      </c>
      <c r="D478" s="1" t="s">
        <v>492</v>
      </c>
      <c r="E478" s="2">
        <v>23</v>
      </c>
      <c r="F478" s="3" t="str">
        <f>VLOOKUP(E478,SCELTACONTRAENTE!$A$1:$B$18,2,FALSE)</f>
        <v>23-AFFIDAMENTO IN ECONOMIA - AFFIDAMENTO DIRETTO</v>
      </c>
      <c r="G478" s="4">
        <v>20629.55</v>
      </c>
      <c r="H478" s="5">
        <v>42382</v>
      </c>
      <c r="J478" s="28"/>
    </row>
    <row r="479" spans="1:10" ht="48">
      <c r="A479" s="1" t="s">
        <v>493</v>
      </c>
      <c r="C479" s="1" t="s">
        <v>18</v>
      </c>
      <c r="D479" s="1" t="s">
        <v>494</v>
      </c>
      <c r="E479" s="2">
        <v>8</v>
      </c>
      <c r="F479" s="3" t="str">
        <f>VLOOKUP(E479,SCELTACONTRAENTE!$A$1:$B$18,2,FALSE)</f>
        <v>08-AFFIDAMENTO IN ECONOMIA - COTTIMO FIDUCIARIO</v>
      </c>
      <c r="G479" s="4">
        <v>5773.5</v>
      </c>
      <c r="H479" s="5">
        <v>42356</v>
      </c>
      <c r="I479" s="5">
        <v>42362</v>
      </c>
      <c r="J479" s="28" t="s">
        <v>495</v>
      </c>
    </row>
    <row r="480" spans="1:10" ht="24">
      <c r="A480" s="1" t="s">
        <v>496</v>
      </c>
      <c r="C480" s="1" t="s">
        <v>18</v>
      </c>
      <c r="D480" s="1" t="s">
        <v>497</v>
      </c>
      <c r="E480" s="2">
        <v>4</v>
      </c>
      <c r="F480" s="3" t="str">
        <f>VLOOKUP(E480,SCELTACONTRAENTE!$A$1:$B$18,2,FALSE)</f>
        <v>04-PROCEDURA NEGOZIATA SENZA PREVIA PUBBLICAZIONE DEL BANDO</v>
      </c>
      <c r="G480" s="4">
        <v>17038.12</v>
      </c>
      <c r="J480" s="28"/>
    </row>
    <row r="481" spans="1:10" ht="24">
      <c r="A481" s="1" t="s">
        <v>498</v>
      </c>
      <c r="C481" s="1" t="s">
        <v>18</v>
      </c>
      <c r="D481" s="21" t="s">
        <v>499</v>
      </c>
      <c r="E481" s="2">
        <v>8</v>
      </c>
      <c r="F481" s="3" t="str">
        <f>VLOOKUP(E481,SCELTACONTRAENTE!$A$1:$B$18,2,FALSE)</f>
        <v>08-AFFIDAMENTO IN ECONOMIA - COTTIMO FIDUCIARIO</v>
      </c>
      <c r="G481" s="4">
        <v>6147.47</v>
      </c>
      <c r="H481" s="5">
        <v>42388</v>
      </c>
      <c r="J481" s="28"/>
    </row>
    <row r="482" spans="1:10" ht="24">
      <c r="A482" s="1" t="s">
        <v>500</v>
      </c>
      <c r="C482" s="1" t="s">
        <v>18</v>
      </c>
      <c r="D482" s="1" t="s">
        <v>501</v>
      </c>
      <c r="E482" s="2">
        <v>23</v>
      </c>
      <c r="F482" s="3" t="str">
        <f>VLOOKUP(E482,SCELTACONTRAENTE!$A$1:$B$18,2,FALSE)</f>
        <v>23-AFFIDAMENTO IN ECONOMIA - AFFIDAMENTO DIRETTO</v>
      </c>
      <c r="G482" s="4">
        <v>3016</v>
      </c>
      <c r="H482" s="5">
        <v>42222</v>
      </c>
      <c r="J482" s="28" t="s">
        <v>502</v>
      </c>
    </row>
    <row r="483" spans="1:10" ht="24">
      <c r="A483" s="1" t="s">
        <v>503</v>
      </c>
      <c r="C483" s="1" t="s">
        <v>18</v>
      </c>
      <c r="D483" s="1" t="s">
        <v>504</v>
      </c>
      <c r="E483" s="2">
        <v>23</v>
      </c>
      <c r="F483" s="3" t="str">
        <f>VLOOKUP(E483,SCELTACONTRAENTE!$A$1:$B$18,2,FALSE)</f>
        <v>23-AFFIDAMENTO IN ECONOMIA - AFFIDAMENTO DIRETTO</v>
      </c>
      <c r="G483" s="4">
        <v>2820.48</v>
      </c>
      <c r="H483" s="5">
        <v>42222</v>
      </c>
      <c r="J483" s="28" t="s">
        <v>505</v>
      </c>
    </row>
    <row r="484" spans="1:10" ht="24">
      <c r="A484" s="1" t="s">
        <v>489</v>
      </c>
      <c r="C484" s="1" t="s">
        <v>18</v>
      </c>
      <c r="D484" s="31" t="s">
        <v>506</v>
      </c>
      <c r="E484" s="2">
        <v>4</v>
      </c>
      <c r="F484" s="3" t="str">
        <f>VLOOKUP(E484,SCELTACONTRAENTE!$A$1:$B$18,2,FALSE)</f>
        <v>04-PROCEDURA NEGOZIATA SENZA PREVIA PUBBLICAZIONE DEL BANDO</v>
      </c>
      <c r="G484" s="4">
        <v>4098</v>
      </c>
      <c r="H484" s="5">
        <v>42299</v>
      </c>
      <c r="I484" s="5">
        <v>42428</v>
      </c>
      <c r="J484" s="28"/>
    </row>
    <row r="485" spans="1:10" ht="24">
      <c r="A485" s="1" t="s">
        <v>507</v>
      </c>
      <c r="C485" s="1" t="s">
        <v>18</v>
      </c>
      <c r="D485" s="31" t="s">
        <v>508</v>
      </c>
      <c r="E485" s="2">
        <v>8</v>
      </c>
      <c r="F485" s="3" t="str">
        <f>VLOOKUP(E485,SCELTACONTRAENTE!$A$1:$B$18,2,FALSE)</f>
        <v>08-AFFIDAMENTO IN ECONOMIA - COTTIMO FIDUCIARIO</v>
      </c>
      <c r="G485" s="4">
        <v>1639.34</v>
      </c>
      <c r="H485" s="5">
        <v>42300</v>
      </c>
      <c r="I485" s="5">
        <v>42551</v>
      </c>
      <c r="J485" s="28" t="s">
        <v>509</v>
      </c>
    </row>
    <row r="486" spans="1:10" ht="24">
      <c r="A486" s="30" t="s">
        <v>510</v>
      </c>
      <c r="C486" s="1" t="s">
        <v>18</v>
      </c>
      <c r="D486" s="30" t="s">
        <v>511</v>
      </c>
      <c r="E486" s="2">
        <v>23</v>
      </c>
      <c r="F486" s="3" t="str">
        <f>VLOOKUP(E486,SCELTACONTRAENTE!$A$1:$B$18,2,FALSE)</f>
        <v>23-AFFIDAMENTO IN ECONOMIA - AFFIDAMENTO DIRETTO</v>
      </c>
      <c r="G486" s="4">
        <v>1106.56</v>
      </c>
      <c r="H486" s="5">
        <v>42205</v>
      </c>
      <c r="I486" s="5">
        <v>42282</v>
      </c>
      <c r="J486" s="28" t="s">
        <v>512</v>
      </c>
    </row>
    <row r="487" spans="1:10" ht="24">
      <c r="A487" s="1" t="s">
        <v>513</v>
      </c>
      <c r="C487" s="1" t="s">
        <v>18</v>
      </c>
      <c r="D487" s="30" t="s">
        <v>514</v>
      </c>
      <c r="E487" s="2">
        <v>23</v>
      </c>
      <c r="F487" s="3" t="str">
        <f>VLOOKUP(E487,SCELTACONTRAENTE!$A$1:$B$18,2,FALSE)</f>
        <v>23-AFFIDAMENTO IN ECONOMIA - AFFIDAMENTO DIRETTO</v>
      </c>
      <c r="G487" s="4">
        <v>1229</v>
      </c>
      <c r="H487" s="5">
        <v>42205</v>
      </c>
      <c r="I487" s="5">
        <v>42304</v>
      </c>
      <c r="J487" s="28" t="s">
        <v>515</v>
      </c>
    </row>
    <row r="488" spans="1:10" ht="24">
      <c r="A488" s="1" t="s">
        <v>516</v>
      </c>
      <c r="C488" s="1" t="s">
        <v>18</v>
      </c>
      <c r="D488" s="30" t="s">
        <v>517</v>
      </c>
      <c r="E488" s="2">
        <v>23</v>
      </c>
      <c r="F488" s="3" t="str">
        <f>VLOOKUP(E488,SCELTACONTRAENTE!$A$1:$B$18,2,FALSE)</f>
        <v>23-AFFIDAMENTO IN ECONOMIA - AFFIDAMENTO DIRETTO</v>
      </c>
      <c r="G488" s="4">
        <v>532.79</v>
      </c>
      <c r="H488" s="5">
        <v>42145</v>
      </c>
      <c r="I488" s="5">
        <v>42159</v>
      </c>
      <c r="J488" s="28" t="s">
        <v>518</v>
      </c>
    </row>
    <row r="489" spans="1:10" ht="24">
      <c r="A489" s="1" t="s">
        <v>519</v>
      </c>
      <c r="C489" s="1" t="s">
        <v>18</v>
      </c>
      <c r="D489" s="30" t="s">
        <v>520</v>
      </c>
      <c r="E489" s="2">
        <v>23</v>
      </c>
      <c r="F489" s="3" t="str">
        <f>VLOOKUP(E489,SCELTACONTRAENTE!$A$1:$B$18,2,FALSE)</f>
        <v>23-AFFIDAMENTO IN ECONOMIA - AFFIDAMENTO DIRETTO</v>
      </c>
      <c r="G489" s="4">
        <v>409</v>
      </c>
      <c r="H489" s="5">
        <v>42067</v>
      </c>
      <c r="I489" s="5">
        <v>42104</v>
      </c>
      <c r="J489" s="28" t="s">
        <v>521</v>
      </c>
    </row>
    <row r="490" spans="1:256" ht="24">
      <c r="A490" s="1" t="s">
        <v>522</v>
      </c>
      <c r="C490" s="1" t="s">
        <v>18</v>
      </c>
      <c r="D490" s="30" t="s">
        <v>523</v>
      </c>
      <c r="E490" s="2">
        <v>23</v>
      </c>
      <c r="F490" s="3" t="str">
        <f>VLOOKUP(E490,SCELTACONTRAENTE!$A$1:$B$18,2,FALSE)</f>
        <v>23-AFFIDAMENTO IN ECONOMIA - AFFIDAMENTO DIRETTO</v>
      </c>
      <c r="G490" s="4">
        <v>7000</v>
      </c>
      <c r="H490" s="5">
        <v>42118</v>
      </c>
      <c r="I490" s="5">
        <v>42213</v>
      </c>
      <c r="J490" s="28" t="s">
        <v>524</v>
      </c>
      <c r="IQ490" s="21"/>
      <c r="IR490" s="21"/>
      <c r="IS490" s="21"/>
      <c r="IT490" s="21"/>
      <c r="IU490" s="21"/>
      <c r="IV490" s="21"/>
    </row>
    <row r="491" spans="1:256" ht="24">
      <c r="A491" s="1" t="s">
        <v>525</v>
      </c>
      <c r="C491" s="1" t="s">
        <v>18</v>
      </c>
      <c r="D491" s="30" t="s">
        <v>526</v>
      </c>
      <c r="E491" s="2" t="s">
        <v>527</v>
      </c>
      <c r="F491" s="3" t="s">
        <v>528</v>
      </c>
      <c r="G491" s="4">
        <v>1500</v>
      </c>
      <c r="H491" s="5">
        <v>42361</v>
      </c>
      <c r="I491" s="5">
        <v>42735</v>
      </c>
      <c r="J491" s="28" t="s">
        <v>502</v>
      </c>
      <c r="IQ491" s="21"/>
      <c r="IR491" s="21"/>
      <c r="IS491" s="21"/>
      <c r="IT491" s="21"/>
      <c r="IU491" s="21"/>
      <c r="IV491" s="21"/>
    </row>
    <row r="492" spans="1:256" ht="24">
      <c r="A492" s="1" t="s">
        <v>529</v>
      </c>
      <c r="C492" s="1" t="s">
        <v>18</v>
      </c>
      <c r="D492" s="30" t="s">
        <v>530</v>
      </c>
      <c r="E492" s="2" t="s">
        <v>531</v>
      </c>
      <c r="F492" s="3" t="s">
        <v>532</v>
      </c>
      <c r="G492" s="4">
        <v>95390</v>
      </c>
      <c r="H492" s="5">
        <v>42309</v>
      </c>
      <c r="I492" s="5">
        <v>43403</v>
      </c>
      <c r="J492" s="28" t="s">
        <v>533</v>
      </c>
      <c r="IQ492" s="21"/>
      <c r="IR492" s="21"/>
      <c r="IS492" s="21"/>
      <c r="IT492" s="21"/>
      <c r="IU492" s="21"/>
      <c r="IV492" s="21"/>
    </row>
    <row r="493" spans="1:256" ht="24">
      <c r="A493" s="1" t="s">
        <v>534</v>
      </c>
      <c r="C493" s="1" t="s">
        <v>18</v>
      </c>
      <c r="D493" s="30" t="s">
        <v>535</v>
      </c>
      <c r="E493" s="2">
        <v>23</v>
      </c>
      <c r="F493" s="3" t="str">
        <f>VLOOKUP(E493,SCELTACONTRAENTE!$A$1:$B$18,2,FALSE)</f>
        <v>23-AFFIDAMENTO IN ECONOMIA - AFFIDAMENTO DIRETTO</v>
      </c>
      <c r="G493" s="4">
        <v>586</v>
      </c>
      <c r="H493" s="5">
        <v>42319</v>
      </c>
      <c r="I493" s="5">
        <v>42360</v>
      </c>
      <c r="J493" s="28" t="s">
        <v>536</v>
      </c>
      <c r="IQ493" s="21"/>
      <c r="IR493" s="21"/>
      <c r="IS493" s="21"/>
      <c r="IT493" s="21"/>
      <c r="IU493" s="21"/>
      <c r="IV493" s="21"/>
    </row>
    <row r="494" spans="1:256" ht="24">
      <c r="A494" s="1" t="s">
        <v>537</v>
      </c>
      <c r="C494" s="1" t="s">
        <v>18</v>
      </c>
      <c r="D494" s="30" t="s">
        <v>538</v>
      </c>
      <c r="E494" s="2">
        <v>7</v>
      </c>
      <c r="F494" s="3" t="str">
        <f>VLOOKUP(E494,SCELTACONTRAENTE!$A$1:$B$18,2,FALSE)</f>
        <v>07-SISTEMA DINAMICO DI ACQUISIZIONE</v>
      </c>
      <c r="G494" s="4">
        <v>2080</v>
      </c>
      <c r="H494" s="5">
        <v>42341</v>
      </c>
      <c r="I494" s="5">
        <v>42382</v>
      </c>
      <c r="J494" s="28" t="s">
        <v>539</v>
      </c>
      <c r="IQ494" s="21"/>
      <c r="IR494" s="21"/>
      <c r="IS494" s="21"/>
      <c r="IT494" s="21"/>
      <c r="IU494" s="21"/>
      <c r="IV494" s="21"/>
    </row>
    <row r="495" spans="1:256" ht="24">
      <c r="A495" s="1" t="s">
        <v>540</v>
      </c>
      <c r="C495" s="1" t="s">
        <v>18</v>
      </c>
      <c r="D495" s="30" t="s">
        <v>541</v>
      </c>
      <c r="E495" s="2">
        <v>7</v>
      </c>
      <c r="F495" s="3" t="str">
        <f>VLOOKUP(E495,SCELTACONTRAENTE!$A$1:$B$18,2,FALSE)</f>
        <v>07-SISTEMA DINAMICO DI ACQUISIZIONE</v>
      </c>
      <c r="G495" s="4">
        <v>532.9</v>
      </c>
      <c r="H495" s="5">
        <v>42338</v>
      </c>
      <c r="I495" s="5">
        <v>42338</v>
      </c>
      <c r="J495" s="28" t="s">
        <v>542</v>
      </c>
      <c r="IQ495" s="21"/>
      <c r="IR495" s="21"/>
      <c r="IS495" s="21"/>
      <c r="IT495" s="21"/>
      <c r="IU495" s="21"/>
      <c r="IV495" s="21"/>
    </row>
    <row r="496" spans="1:256" ht="24">
      <c r="A496" s="1" t="s">
        <v>543</v>
      </c>
      <c r="C496" s="1" t="s">
        <v>18</v>
      </c>
      <c r="D496" s="30" t="s">
        <v>544</v>
      </c>
      <c r="E496" s="2">
        <v>4</v>
      </c>
      <c r="F496" s="3" t="str">
        <f>VLOOKUP(E496,SCELTACONTRAENTE!$A$1:$B$18,2,FALSE)</f>
        <v>04-PROCEDURA NEGOZIATA SENZA PREVIA PUBBLICAZIONE DEL BANDO</v>
      </c>
      <c r="G496" s="4">
        <v>732.9645</v>
      </c>
      <c r="H496" s="5">
        <v>42185</v>
      </c>
      <c r="I496" s="5">
        <v>42242</v>
      </c>
      <c r="J496" s="28" t="s">
        <v>545</v>
      </c>
      <c r="IQ496" s="21"/>
      <c r="IR496" s="21"/>
      <c r="IS496" s="21"/>
      <c r="IT496" s="21"/>
      <c r="IU496" s="21"/>
      <c r="IV496" s="21"/>
    </row>
    <row r="497" spans="1:256" ht="24">
      <c r="A497" s="1" t="s">
        <v>546</v>
      </c>
      <c r="C497" s="1" t="s">
        <v>18</v>
      </c>
      <c r="D497" s="30" t="s">
        <v>544</v>
      </c>
      <c r="E497" s="2">
        <v>7</v>
      </c>
      <c r="F497" s="3" t="str">
        <f>VLOOKUP(E497,SCELTACONTRAENTE!$A$1:$B$18,2,FALSE)</f>
        <v>07-SISTEMA DINAMICO DI ACQUISIZIONE</v>
      </c>
      <c r="G497" s="4">
        <v>496.55</v>
      </c>
      <c r="H497" s="5">
        <v>42193</v>
      </c>
      <c r="I497" s="5">
        <v>42220</v>
      </c>
      <c r="J497" s="28" t="s">
        <v>547</v>
      </c>
      <c r="IQ497" s="21"/>
      <c r="IR497" s="21"/>
      <c r="IS497" s="21"/>
      <c r="IT497" s="21"/>
      <c r="IU497" s="21"/>
      <c r="IV497" s="21"/>
    </row>
    <row r="498" spans="1:256" ht="24">
      <c r="A498" s="1" t="s">
        <v>548</v>
      </c>
      <c r="C498" s="1" t="s">
        <v>18</v>
      </c>
      <c r="D498" s="30" t="s">
        <v>549</v>
      </c>
      <c r="E498" s="2">
        <v>23</v>
      </c>
      <c r="F498" s="3" t="str">
        <f>VLOOKUP(E498,SCELTACONTRAENTE!$A$1:$B$18,2,FALSE)</f>
        <v>23-AFFIDAMENTO IN ECONOMIA - AFFIDAMENTO DIRETTO</v>
      </c>
      <c r="G498" s="4">
        <v>307.38</v>
      </c>
      <c r="H498" s="5">
        <v>42146</v>
      </c>
      <c r="I498" s="5">
        <v>42199</v>
      </c>
      <c r="J498" s="28" t="s">
        <v>550</v>
      </c>
      <c r="IQ498" s="21"/>
      <c r="IR498" s="21"/>
      <c r="IS498" s="21"/>
      <c r="IT498" s="21"/>
      <c r="IU498" s="21"/>
      <c r="IV498" s="21"/>
    </row>
    <row r="499" spans="1:256" ht="24">
      <c r="A499" s="1" t="s">
        <v>551</v>
      </c>
      <c r="C499" s="1" t="s">
        <v>18</v>
      </c>
      <c r="D499" s="30" t="s">
        <v>552</v>
      </c>
      <c r="E499" s="2">
        <v>23</v>
      </c>
      <c r="F499" s="3" t="str">
        <f>VLOOKUP(E499,SCELTACONTRAENTE!$A$1:$B$18,2,FALSE)</f>
        <v>23-AFFIDAMENTO IN ECONOMIA - AFFIDAMENTO DIRETTO</v>
      </c>
      <c r="G499" s="4">
        <v>3156.56</v>
      </c>
      <c r="H499" s="5">
        <v>42361</v>
      </c>
      <c r="J499" s="28"/>
      <c r="IQ499" s="21"/>
      <c r="IR499" s="21"/>
      <c r="IS499" s="21"/>
      <c r="IT499" s="21"/>
      <c r="IU499" s="21"/>
      <c r="IV499" s="21"/>
    </row>
    <row r="500" spans="1:256" ht="24">
      <c r="A500" s="1" t="s">
        <v>553</v>
      </c>
      <c r="C500" s="1" t="s">
        <v>18</v>
      </c>
      <c r="D500" s="30" t="s">
        <v>554</v>
      </c>
      <c r="E500" s="2">
        <v>26</v>
      </c>
      <c r="F500" s="3" t="str">
        <f>VLOOKUP(E500,SCELTACONTRAENTE!$A$1:$B$18,2,FALSE)</f>
        <v>26-AFFIDAMENTO DIRETTO IN ADESIONE AD ACCORDO QUADRO/CONVENZIONE</v>
      </c>
      <c r="G500" s="4">
        <v>1200</v>
      </c>
      <c r="H500" s="5">
        <v>42361</v>
      </c>
      <c r="J500" s="28"/>
      <c r="IQ500" s="21"/>
      <c r="IR500" s="21"/>
      <c r="IS500" s="21"/>
      <c r="IT500" s="21"/>
      <c r="IU500" s="21"/>
      <c r="IV500" s="21"/>
    </row>
    <row r="501" spans="1:256" ht="24">
      <c r="A501" s="1" t="s">
        <v>555</v>
      </c>
      <c r="C501" s="1" t="s">
        <v>18</v>
      </c>
      <c r="D501" s="30" t="s">
        <v>556</v>
      </c>
      <c r="E501" s="2">
        <v>8</v>
      </c>
      <c r="F501" s="3" t="str">
        <f>VLOOKUP(E501,SCELTACONTRAENTE!$A$1:$B$18,2,FALSE)</f>
        <v>08-AFFIDAMENTO IN ECONOMIA - COTTIMO FIDUCIARIO</v>
      </c>
      <c r="G501" s="4">
        <v>1950</v>
      </c>
      <c r="H501" s="5">
        <v>42124</v>
      </c>
      <c r="I501" s="5">
        <v>42179</v>
      </c>
      <c r="J501" s="28" t="s">
        <v>557</v>
      </c>
      <c r="IQ501" s="21"/>
      <c r="IR501" s="21"/>
      <c r="IS501" s="21"/>
      <c r="IT501" s="21"/>
      <c r="IU501" s="21"/>
      <c r="IV501" s="21"/>
    </row>
    <row r="502" spans="1:256" ht="24">
      <c r="A502" s="1" t="s">
        <v>558</v>
      </c>
      <c r="C502" s="1" t="s">
        <v>18</v>
      </c>
      <c r="D502" s="30" t="s">
        <v>559</v>
      </c>
      <c r="E502" s="2">
        <v>23</v>
      </c>
      <c r="F502" s="3" t="str">
        <f>VLOOKUP(E502,SCELTACONTRAENTE!$A$1:$B$18,2,FALSE)</f>
        <v>23-AFFIDAMENTO IN ECONOMIA - AFFIDAMENTO DIRETTO</v>
      </c>
      <c r="G502" s="4">
        <v>509</v>
      </c>
      <c r="H502" s="5">
        <v>42124</v>
      </c>
      <c r="I502" s="5">
        <v>42179</v>
      </c>
      <c r="J502" s="28" t="s">
        <v>560</v>
      </c>
      <c r="IQ502" s="21"/>
      <c r="IR502" s="21"/>
      <c r="IS502" s="21"/>
      <c r="IT502" s="21"/>
      <c r="IU502" s="21"/>
      <c r="IV502" s="21"/>
    </row>
    <row r="503" spans="1:256" ht="24">
      <c r="A503" s="1" t="s">
        <v>561</v>
      </c>
      <c r="C503" s="1" t="s">
        <v>18</v>
      </c>
      <c r="D503" s="30" t="s">
        <v>562</v>
      </c>
      <c r="E503" s="2">
        <v>8</v>
      </c>
      <c r="F503" s="3" t="str">
        <f>VLOOKUP(E503,SCELTACONTRAENTE!$A$1:$B$18,2,FALSE)</f>
        <v>08-AFFIDAMENTO IN ECONOMIA - COTTIMO FIDUCIARIO</v>
      </c>
      <c r="G503" s="4">
        <v>9016.39</v>
      </c>
      <c r="H503" s="5">
        <v>42244</v>
      </c>
      <c r="J503" s="28"/>
      <c r="IQ503" s="21"/>
      <c r="IR503" s="21"/>
      <c r="IS503" s="21"/>
      <c r="IT503" s="21"/>
      <c r="IU503" s="21"/>
      <c r="IV503" s="21"/>
    </row>
    <row r="504" spans="1:256" ht="24">
      <c r="A504" s="1" t="s">
        <v>563</v>
      </c>
      <c r="C504" s="1" t="s">
        <v>18</v>
      </c>
      <c r="D504" s="30" t="s">
        <v>564</v>
      </c>
      <c r="E504" s="2">
        <v>8</v>
      </c>
      <c r="F504" s="3" t="str">
        <f>VLOOKUP(E504,SCELTACONTRAENTE!$A$1:$B$18,2,FALSE)</f>
        <v>08-AFFIDAMENTO IN ECONOMIA - COTTIMO FIDUCIARIO</v>
      </c>
      <c r="G504" s="4">
        <v>273.16</v>
      </c>
      <c r="H504" s="5">
        <v>42102</v>
      </c>
      <c r="I504" s="5">
        <v>42153</v>
      </c>
      <c r="J504" s="28" t="s">
        <v>565</v>
      </c>
      <c r="IQ504" s="21"/>
      <c r="IR504" s="21"/>
      <c r="IS504" s="21"/>
      <c r="IT504" s="21"/>
      <c r="IU504" s="21"/>
      <c r="IV504" s="21"/>
    </row>
    <row r="505" spans="1:256" ht="24">
      <c r="A505" s="1" t="s">
        <v>566</v>
      </c>
      <c r="C505" s="1" t="s">
        <v>18</v>
      </c>
      <c r="D505" s="30" t="s">
        <v>567</v>
      </c>
      <c r="E505" s="2">
        <v>8</v>
      </c>
      <c r="F505" s="3" t="str">
        <f>VLOOKUP(E505,SCELTACONTRAENTE!$A$1:$B$18,2,FALSE)</f>
        <v>08-AFFIDAMENTO IN ECONOMIA - COTTIMO FIDUCIARIO</v>
      </c>
      <c r="G505" s="4">
        <v>717.75</v>
      </c>
      <c r="H505" s="5">
        <v>42102</v>
      </c>
      <c r="I505" s="5">
        <v>42153</v>
      </c>
      <c r="J505" s="28" t="s">
        <v>568</v>
      </c>
      <c r="IQ505" s="21"/>
      <c r="IR505" s="21"/>
      <c r="IS505" s="21"/>
      <c r="IT505" s="21"/>
      <c r="IU505" s="21"/>
      <c r="IV505" s="21"/>
    </row>
    <row r="506" spans="1:256" ht="24">
      <c r="A506" s="1" t="s">
        <v>569</v>
      </c>
      <c r="C506" s="1" t="s">
        <v>18</v>
      </c>
      <c r="D506" s="30" t="s">
        <v>570</v>
      </c>
      <c r="E506" s="2">
        <v>23</v>
      </c>
      <c r="F506" s="3" t="str">
        <f>VLOOKUP(E506,SCELTACONTRAENTE!$A$1:$B$18,2,FALSE)</f>
        <v>23-AFFIDAMENTO IN ECONOMIA - AFFIDAMENTO DIRETTO</v>
      </c>
      <c r="G506" s="4">
        <v>307.38</v>
      </c>
      <c r="H506" s="5">
        <v>42019</v>
      </c>
      <c r="I506" s="5">
        <v>42059</v>
      </c>
      <c r="J506" s="28" t="s">
        <v>571</v>
      </c>
      <c r="IQ506" s="21"/>
      <c r="IR506" s="21"/>
      <c r="IS506" s="21"/>
      <c r="IT506" s="21"/>
      <c r="IU506" s="21"/>
      <c r="IV506" s="21"/>
    </row>
    <row r="507" spans="1:256" ht="24">
      <c r="A507" s="1" t="s">
        <v>572</v>
      </c>
      <c r="C507" s="1" t="s">
        <v>18</v>
      </c>
      <c r="D507" s="30" t="s">
        <v>573</v>
      </c>
      <c r="E507" s="2">
        <v>23</v>
      </c>
      <c r="F507" s="3" t="str">
        <f>VLOOKUP(E507,SCELTACONTRAENTE!$A$1:$B$18,2,FALSE)</f>
        <v>23-AFFIDAMENTO IN ECONOMIA - AFFIDAMENTO DIRETTO</v>
      </c>
      <c r="G507" s="4">
        <v>307.38</v>
      </c>
      <c r="H507" s="5">
        <v>42019</v>
      </c>
      <c r="I507" s="5">
        <v>42059</v>
      </c>
      <c r="J507" s="28" t="s">
        <v>574</v>
      </c>
      <c r="IQ507" s="21"/>
      <c r="IR507" s="21"/>
      <c r="IS507" s="21"/>
      <c r="IT507" s="21"/>
      <c r="IU507" s="21"/>
      <c r="IV507" s="21"/>
    </row>
    <row r="508" spans="1:256" ht="24">
      <c r="A508" s="1" t="s">
        <v>575</v>
      </c>
      <c r="C508" s="1" t="s">
        <v>18</v>
      </c>
      <c r="D508" s="30" t="s">
        <v>576</v>
      </c>
      <c r="E508" s="2">
        <v>8</v>
      </c>
      <c r="F508" s="3" t="str">
        <f>VLOOKUP(E508,SCELTACONTRAENTE!$A$1:$B$18,2,FALSE)</f>
        <v>08-AFFIDAMENTO IN ECONOMIA - COTTIMO FIDUCIARIO</v>
      </c>
      <c r="G508" s="4">
        <v>10000</v>
      </c>
      <c r="H508" s="5">
        <v>42063</v>
      </c>
      <c r="I508" s="5">
        <v>42104</v>
      </c>
      <c r="J508" s="28" t="s">
        <v>577</v>
      </c>
      <c r="IQ508" s="21"/>
      <c r="IR508" s="21"/>
      <c r="IS508" s="21"/>
      <c r="IT508" s="21"/>
      <c r="IU508" s="21"/>
      <c r="IV508" s="21"/>
    </row>
    <row r="509" spans="1:256" s="108" customFormat="1" ht="24">
      <c r="A509" s="1" t="s">
        <v>578</v>
      </c>
      <c r="B509" s="1"/>
      <c r="C509" s="1" t="s">
        <v>18</v>
      </c>
      <c r="D509" s="30" t="s">
        <v>579</v>
      </c>
      <c r="E509" s="2">
        <v>23</v>
      </c>
      <c r="F509" s="3" t="str">
        <f>VLOOKUP(E509,SCELTACONTRAENTE!$A$1:$B$18,2,FALSE)</f>
        <v>23-AFFIDAMENTO IN ECONOMIA - AFFIDAMENTO DIRETTO</v>
      </c>
      <c r="G509" s="4">
        <v>9016</v>
      </c>
      <c r="H509" s="5">
        <v>42034</v>
      </c>
      <c r="I509" s="5">
        <v>42215</v>
      </c>
      <c r="J509" s="28" t="s">
        <v>580</v>
      </c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7"/>
      <c r="AC509" s="7"/>
      <c r="AD509" s="7"/>
      <c r="AE509" s="7"/>
      <c r="AF509" s="7"/>
      <c r="AG509" s="7"/>
      <c r="AH509" s="7"/>
      <c r="AI509" s="7"/>
      <c r="AJ509" s="7"/>
      <c r="AK509" s="7"/>
      <c r="AL509" s="7"/>
      <c r="AM509" s="7"/>
      <c r="AN509" s="7"/>
      <c r="AO509" s="7"/>
      <c r="AP509" s="7"/>
      <c r="AQ509" s="7"/>
      <c r="AR509" s="7"/>
      <c r="AS509" s="7"/>
      <c r="AT509" s="7"/>
      <c r="AU509" s="7"/>
      <c r="AV509" s="7"/>
      <c r="AW509" s="7"/>
      <c r="AX509" s="7"/>
      <c r="AY509" s="7"/>
      <c r="AZ509" s="7"/>
      <c r="BA509" s="7"/>
      <c r="BB509" s="7"/>
      <c r="BC509" s="7"/>
      <c r="BD509" s="7"/>
      <c r="BE509" s="7"/>
      <c r="BF509" s="7"/>
      <c r="BG509" s="7"/>
      <c r="BH509" s="7"/>
      <c r="BI509" s="7"/>
      <c r="BJ509" s="7"/>
      <c r="BK509" s="7"/>
      <c r="BL509" s="7"/>
      <c r="BM509" s="7"/>
      <c r="BN509" s="7"/>
      <c r="BO509" s="7"/>
      <c r="BP509" s="7"/>
      <c r="BQ509" s="7"/>
      <c r="BR509" s="7"/>
      <c r="BS509" s="7"/>
      <c r="BT509" s="7"/>
      <c r="BU509" s="7"/>
      <c r="BV509" s="7"/>
      <c r="BW509" s="7"/>
      <c r="BX509" s="7"/>
      <c r="BY509" s="7"/>
      <c r="BZ509" s="7"/>
      <c r="CA509" s="7"/>
      <c r="CB509" s="7"/>
      <c r="CC509" s="7"/>
      <c r="CD509" s="7"/>
      <c r="CE509" s="7"/>
      <c r="CF509" s="7"/>
      <c r="CG509" s="7"/>
      <c r="CH509" s="7"/>
      <c r="CI509" s="7"/>
      <c r="CJ509" s="7"/>
      <c r="CK509" s="7"/>
      <c r="CL509" s="7"/>
      <c r="CM509" s="7"/>
      <c r="CN509" s="7"/>
      <c r="CO509" s="7"/>
      <c r="CP509" s="7"/>
      <c r="CQ509" s="7"/>
      <c r="CR509" s="7"/>
      <c r="CS509" s="7"/>
      <c r="CT509" s="7"/>
      <c r="CU509" s="7"/>
      <c r="CV509" s="7"/>
      <c r="CW509" s="7"/>
      <c r="CX509" s="7"/>
      <c r="CY509" s="7"/>
      <c r="CZ509" s="7"/>
      <c r="DA509" s="7"/>
      <c r="DB509" s="7"/>
      <c r="DC509" s="7"/>
      <c r="DD509" s="7"/>
      <c r="DE509" s="7"/>
      <c r="DF509" s="7"/>
      <c r="DG509" s="7"/>
      <c r="DH509" s="7"/>
      <c r="DI509" s="7"/>
      <c r="DJ509" s="7"/>
      <c r="DK509" s="7"/>
      <c r="DL509" s="7"/>
      <c r="DM509" s="7"/>
      <c r="DN509" s="7"/>
      <c r="DO509" s="7"/>
      <c r="DP509" s="7"/>
      <c r="DQ509" s="7"/>
      <c r="DR509" s="7"/>
      <c r="DS509" s="7"/>
      <c r="DT509" s="7"/>
      <c r="DU509" s="7"/>
      <c r="DV509" s="7"/>
      <c r="DW509" s="7"/>
      <c r="DX509" s="7"/>
      <c r="DY509" s="7"/>
      <c r="DZ509" s="7"/>
      <c r="EA509" s="7"/>
      <c r="EB509" s="7"/>
      <c r="EC509" s="7"/>
      <c r="ED509" s="7"/>
      <c r="EE509" s="7"/>
      <c r="EF509" s="7"/>
      <c r="EG509" s="7"/>
      <c r="EH509" s="7"/>
      <c r="EI509" s="7"/>
      <c r="EJ509" s="7"/>
      <c r="EK509" s="7"/>
      <c r="EL509" s="7"/>
      <c r="EM509" s="7"/>
      <c r="EN509" s="7"/>
      <c r="EO509" s="7"/>
      <c r="EP509" s="7"/>
      <c r="EQ509" s="7"/>
      <c r="ER509" s="7"/>
      <c r="ES509" s="7"/>
      <c r="ET509" s="7"/>
      <c r="EU509" s="7"/>
      <c r="EV509" s="7"/>
      <c r="EW509" s="7"/>
      <c r="EX509" s="7"/>
      <c r="EY509" s="7"/>
      <c r="EZ509" s="7"/>
      <c r="FA509" s="7"/>
      <c r="FB509" s="7"/>
      <c r="FC509" s="7"/>
      <c r="FD509" s="7"/>
      <c r="FE509" s="7"/>
      <c r="FF509" s="7"/>
      <c r="FG509" s="7"/>
      <c r="FH509" s="7"/>
      <c r="FI509" s="7"/>
      <c r="FJ509" s="7"/>
      <c r="FK509" s="7"/>
      <c r="FL509" s="7"/>
      <c r="FM509" s="7"/>
      <c r="FN509" s="7"/>
      <c r="FO509" s="7"/>
      <c r="FP509" s="7"/>
      <c r="FQ509" s="7"/>
      <c r="FR509" s="7"/>
      <c r="FS509" s="7"/>
      <c r="FT509" s="7"/>
      <c r="FU509" s="7"/>
      <c r="FV509" s="7"/>
      <c r="FW509" s="7"/>
      <c r="FX509" s="7"/>
      <c r="FY509" s="7"/>
      <c r="FZ509" s="7"/>
      <c r="GA509" s="7"/>
      <c r="GB509" s="7"/>
      <c r="GC509" s="7"/>
      <c r="GD509" s="7"/>
      <c r="GE509" s="7"/>
      <c r="GF509" s="7"/>
      <c r="GG509" s="7"/>
      <c r="GH509" s="7"/>
      <c r="GI509" s="7"/>
      <c r="GJ509" s="7"/>
      <c r="GK509" s="7"/>
      <c r="GL509" s="7"/>
      <c r="GM509" s="7"/>
      <c r="GN509" s="7"/>
      <c r="GO509" s="7"/>
      <c r="GP509" s="7"/>
      <c r="GQ509" s="7"/>
      <c r="GR509" s="7"/>
      <c r="GS509" s="7"/>
      <c r="GT509" s="7"/>
      <c r="GU509" s="7"/>
      <c r="GV509" s="7"/>
      <c r="GW509" s="7"/>
      <c r="GX509" s="7"/>
      <c r="GY509" s="7"/>
      <c r="GZ509" s="7"/>
      <c r="HA509" s="7"/>
      <c r="HB509" s="7"/>
      <c r="HC509" s="7"/>
      <c r="HD509" s="7"/>
      <c r="HE509" s="7"/>
      <c r="HF509" s="7"/>
      <c r="HG509" s="7"/>
      <c r="HH509" s="7"/>
      <c r="HI509" s="7"/>
      <c r="HJ509" s="7"/>
      <c r="HK509" s="7"/>
      <c r="HL509" s="7"/>
      <c r="HM509" s="7"/>
      <c r="HN509" s="7"/>
      <c r="HO509" s="7"/>
      <c r="HP509" s="7"/>
      <c r="HQ509" s="7"/>
      <c r="HR509" s="7"/>
      <c r="HS509" s="7"/>
      <c r="HT509" s="7"/>
      <c r="HU509" s="7"/>
      <c r="HV509" s="7"/>
      <c r="HW509" s="7"/>
      <c r="HX509" s="7"/>
      <c r="HY509" s="7"/>
      <c r="HZ509" s="7"/>
      <c r="IA509" s="7"/>
      <c r="IB509" s="7"/>
      <c r="IC509" s="7"/>
      <c r="ID509" s="7"/>
      <c r="IE509" s="7"/>
      <c r="IF509" s="7"/>
      <c r="IG509" s="7"/>
      <c r="IH509" s="7"/>
      <c r="II509" s="7"/>
      <c r="IJ509" s="7"/>
      <c r="IK509" s="7"/>
      <c r="IL509" s="7"/>
      <c r="IM509" s="7"/>
      <c r="IN509" s="7"/>
      <c r="IO509" s="7"/>
      <c r="IP509" s="7"/>
      <c r="IQ509" s="21"/>
      <c r="IR509" s="21"/>
      <c r="IS509" s="21"/>
      <c r="IT509" s="21"/>
      <c r="IU509" s="21"/>
      <c r="IV509" s="21"/>
    </row>
    <row r="510" spans="1:256" s="108" customFormat="1" ht="24">
      <c r="A510" s="29" t="s">
        <v>581</v>
      </c>
      <c r="B510" s="29"/>
      <c r="C510" s="29" t="s">
        <v>18</v>
      </c>
      <c r="D510" s="11" t="s">
        <v>582</v>
      </c>
      <c r="E510" s="81">
        <v>23</v>
      </c>
      <c r="F510" s="82" t="str">
        <f>VLOOKUP(E510,SCELTACONTRAENTE!$A$1:$B$18,2,FALSE)</f>
        <v>23-AFFIDAMENTO IN ECONOMIA - AFFIDAMENTO DIRETTO</v>
      </c>
      <c r="G510" s="26">
        <v>4288.93</v>
      </c>
      <c r="H510" s="25">
        <v>42102</v>
      </c>
      <c r="I510" s="25">
        <v>42146</v>
      </c>
      <c r="J510" s="26">
        <v>4288.93</v>
      </c>
      <c r="K510" s="83"/>
      <c r="L510" s="83"/>
      <c r="M510" s="83"/>
      <c r="N510" s="83"/>
      <c r="O510" s="83"/>
      <c r="P510" s="83"/>
      <c r="Q510" s="83"/>
      <c r="R510" s="83"/>
      <c r="S510" s="83"/>
      <c r="T510" s="83"/>
      <c r="U510" s="83"/>
      <c r="V510" s="83"/>
      <c r="W510" s="83"/>
      <c r="X510" s="83"/>
      <c r="Y510" s="83"/>
      <c r="Z510" s="83"/>
      <c r="AA510" s="83"/>
      <c r="AB510" s="83"/>
      <c r="AC510" s="83"/>
      <c r="AD510" s="83"/>
      <c r="AE510" s="83"/>
      <c r="AF510" s="83"/>
      <c r="AG510" s="83"/>
      <c r="AH510" s="83"/>
      <c r="AI510" s="83"/>
      <c r="AJ510" s="83"/>
      <c r="AK510" s="83"/>
      <c r="AL510" s="83"/>
      <c r="AM510" s="83"/>
      <c r="AN510" s="83"/>
      <c r="AO510" s="83"/>
      <c r="AP510" s="83"/>
      <c r="AQ510" s="83"/>
      <c r="AR510" s="83"/>
      <c r="AS510" s="83"/>
      <c r="AT510" s="83"/>
      <c r="AU510" s="83"/>
      <c r="AV510" s="83"/>
      <c r="AW510" s="83"/>
      <c r="AX510" s="83"/>
      <c r="AY510" s="83"/>
      <c r="AZ510" s="83"/>
      <c r="BA510" s="83"/>
      <c r="BB510" s="83"/>
      <c r="BC510" s="83"/>
      <c r="BD510" s="83"/>
      <c r="BE510" s="83"/>
      <c r="BF510" s="83"/>
      <c r="BG510" s="83"/>
      <c r="BH510" s="83"/>
      <c r="BI510" s="83"/>
      <c r="BJ510" s="83"/>
      <c r="BK510" s="83"/>
      <c r="BL510" s="83"/>
      <c r="BM510" s="83"/>
      <c r="BN510" s="83"/>
      <c r="BO510" s="83"/>
      <c r="BP510" s="83"/>
      <c r="BQ510" s="83"/>
      <c r="BR510" s="83"/>
      <c r="BS510" s="83"/>
      <c r="BT510" s="83"/>
      <c r="BU510" s="83"/>
      <c r="BV510" s="83"/>
      <c r="BW510" s="83"/>
      <c r="BX510" s="83"/>
      <c r="BY510" s="83"/>
      <c r="BZ510" s="83"/>
      <c r="CA510" s="83"/>
      <c r="CB510" s="83"/>
      <c r="CC510" s="83"/>
      <c r="CD510" s="83"/>
      <c r="CE510" s="83"/>
      <c r="CF510" s="83"/>
      <c r="CG510" s="83"/>
      <c r="CH510" s="83"/>
      <c r="CI510" s="83"/>
      <c r="CJ510" s="83"/>
      <c r="CK510" s="83"/>
      <c r="CL510" s="83"/>
      <c r="CM510" s="83"/>
      <c r="CN510" s="83"/>
      <c r="CO510" s="83"/>
      <c r="CP510" s="83"/>
      <c r="CQ510" s="83"/>
      <c r="CR510" s="83"/>
      <c r="CS510" s="83"/>
      <c r="CT510" s="83"/>
      <c r="CU510" s="83"/>
      <c r="CV510" s="83"/>
      <c r="CW510" s="83"/>
      <c r="CX510" s="83"/>
      <c r="CY510" s="83"/>
      <c r="CZ510" s="83"/>
      <c r="DA510" s="83"/>
      <c r="DB510" s="83"/>
      <c r="DC510" s="83"/>
      <c r="DD510" s="83"/>
      <c r="DE510" s="83"/>
      <c r="DF510" s="83"/>
      <c r="DG510" s="83"/>
      <c r="DH510" s="83"/>
      <c r="DI510" s="83"/>
      <c r="DJ510" s="83"/>
      <c r="DK510" s="83"/>
      <c r="DL510" s="83"/>
      <c r="DM510" s="83"/>
      <c r="DN510" s="83"/>
      <c r="DO510" s="83"/>
      <c r="DP510" s="83"/>
      <c r="DQ510" s="83"/>
      <c r="DR510" s="83"/>
      <c r="DS510" s="83"/>
      <c r="DT510" s="83"/>
      <c r="DU510" s="83"/>
      <c r="DV510" s="83"/>
      <c r="DW510" s="83"/>
      <c r="DX510" s="83"/>
      <c r="DY510" s="83"/>
      <c r="DZ510" s="83"/>
      <c r="EA510" s="83"/>
      <c r="EB510" s="83"/>
      <c r="EC510" s="83"/>
      <c r="ED510" s="83"/>
      <c r="EE510" s="83"/>
      <c r="EF510" s="83"/>
      <c r="EG510" s="83"/>
      <c r="EH510" s="83"/>
      <c r="EI510" s="83"/>
      <c r="EJ510" s="83"/>
      <c r="EK510" s="83"/>
      <c r="EL510" s="83"/>
      <c r="EM510" s="83"/>
      <c r="EN510" s="83"/>
      <c r="EO510" s="83"/>
      <c r="EP510" s="83"/>
      <c r="EQ510" s="83"/>
      <c r="ER510" s="83"/>
      <c r="ES510" s="83"/>
      <c r="ET510" s="83"/>
      <c r="EU510" s="83"/>
      <c r="EV510" s="83"/>
      <c r="EW510" s="83"/>
      <c r="EX510" s="83"/>
      <c r="EY510" s="83"/>
      <c r="EZ510" s="83"/>
      <c r="FA510" s="83"/>
      <c r="FB510" s="83"/>
      <c r="FC510" s="83"/>
      <c r="FD510" s="83"/>
      <c r="FE510" s="83"/>
      <c r="FF510" s="83"/>
      <c r="FG510" s="83"/>
      <c r="FH510" s="83"/>
      <c r="FI510" s="83"/>
      <c r="FJ510" s="83"/>
      <c r="FK510" s="83"/>
      <c r="FL510" s="83"/>
      <c r="FM510" s="83"/>
      <c r="FN510" s="83"/>
      <c r="FO510" s="83"/>
      <c r="FP510" s="83"/>
      <c r="FQ510" s="83"/>
      <c r="FR510" s="83"/>
      <c r="FS510" s="83"/>
      <c r="FT510" s="83"/>
      <c r="FU510" s="83"/>
      <c r="FV510" s="83"/>
      <c r="FW510" s="83"/>
      <c r="FX510" s="83"/>
      <c r="FY510" s="83"/>
      <c r="FZ510" s="83"/>
      <c r="GA510" s="83"/>
      <c r="GB510" s="83"/>
      <c r="GC510" s="83"/>
      <c r="GD510" s="83"/>
      <c r="GE510" s="83"/>
      <c r="GF510" s="83"/>
      <c r="GG510" s="83"/>
      <c r="GH510" s="83"/>
      <c r="GI510" s="83"/>
      <c r="GJ510" s="83"/>
      <c r="GK510" s="83"/>
      <c r="GL510" s="83"/>
      <c r="GM510" s="83"/>
      <c r="GN510" s="83"/>
      <c r="GO510" s="83"/>
      <c r="GP510" s="83"/>
      <c r="GQ510" s="83"/>
      <c r="GR510" s="83"/>
      <c r="GS510" s="83"/>
      <c r="GT510" s="83"/>
      <c r="GU510" s="83"/>
      <c r="GV510" s="83"/>
      <c r="GW510" s="83"/>
      <c r="GX510" s="83"/>
      <c r="GY510" s="83"/>
      <c r="GZ510" s="83"/>
      <c r="HA510" s="83"/>
      <c r="HB510" s="83"/>
      <c r="HC510" s="83"/>
      <c r="HD510" s="83"/>
      <c r="HE510" s="83"/>
      <c r="HF510" s="83"/>
      <c r="HG510" s="83"/>
      <c r="HH510" s="83"/>
      <c r="HI510" s="83"/>
      <c r="HJ510" s="83"/>
      <c r="HK510" s="83"/>
      <c r="HL510" s="83"/>
      <c r="HM510" s="83"/>
      <c r="HN510" s="83"/>
      <c r="HO510" s="83"/>
      <c r="HP510" s="83"/>
      <c r="HQ510" s="83"/>
      <c r="HR510" s="83"/>
      <c r="HS510" s="83"/>
      <c r="HT510" s="83"/>
      <c r="HU510" s="83"/>
      <c r="HV510" s="83"/>
      <c r="HW510" s="83"/>
      <c r="HX510" s="83"/>
      <c r="HY510" s="83"/>
      <c r="HZ510" s="83"/>
      <c r="IA510" s="83"/>
      <c r="IB510" s="83"/>
      <c r="IC510" s="83"/>
      <c r="ID510" s="83"/>
      <c r="IE510" s="83"/>
      <c r="IF510" s="83"/>
      <c r="IG510" s="83"/>
      <c r="IH510" s="83"/>
      <c r="II510" s="83"/>
      <c r="IJ510" s="83"/>
      <c r="IK510" s="83"/>
      <c r="IL510" s="83"/>
      <c r="IM510" s="83"/>
      <c r="IN510" s="83"/>
      <c r="IO510" s="83"/>
      <c r="IP510" s="83"/>
      <c r="IQ510" s="83"/>
      <c r="IR510" s="83"/>
      <c r="IS510" s="83"/>
      <c r="IT510" s="83"/>
      <c r="IU510" s="83"/>
      <c r="IV510" s="83"/>
    </row>
    <row r="511" spans="1:256" s="108" customFormat="1" ht="24">
      <c r="A511" s="29" t="s">
        <v>583</v>
      </c>
      <c r="B511" s="29"/>
      <c r="C511" s="29" t="s">
        <v>18</v>
      </c>
      <c r="D511" s="32" t="s">
        <v>584</v>
      </c>
      <c r="E511" s="81">
        <v>23</v>
      </c>
      <c r="F511" s="82" t="str">
        <f>VLOOKUP(E511,SCELTACONTRAENTE!$A$1:$B$18,2,FALSE)</f>
        <v>23-AFFIDAMENTO IN ECONOMIA - AFFIDAMENTO DIRETTO</v>
      </c>
      <c r="G511" s="26">
        <v>1229.51</v>
      </c>
      <c r="H511" s="25">
        <v>42340</v>
      </c>
      <c r="I511" s="25">
        <v>42369</v>
      </c>
      <c r="J511" s="26">
        <v>1229.51</v>
      </c>
      <c r="K511" s="83"/>
      <c r="L511" s="83"/>
      <c r="M511" s="83"/>
      <c r="N511" s="83"/>
      <c r="O511" s="83"/>
      <c r="P511" s="83"/>
      <c r="Q511" s="83"/>
      <c r="R511" s="83"/>
      <c r="S511" s="83"/>
      <c r="T511" s="83"/>
      <c r="U511" s="83"/>
      <c r="V511" s="83"/>
      <c r="W511" s="83"/>
      <c r="X511" s="83"/>
      <c r="Y511" s="83"/>
      <c r="Z511" s="83"/>
      <c r="AA511" s="83"/>
      <c r="AB511" s="83"/>
      <c r="AC511" s="83"/>
      <c r="AD511" s="83"/>
      <c r="AE511" s="83"/>
      <c r="AF511" s="83"/>
      <c r="AG511" s="83"/>
      <c r="AH511" s="83"/>
      <c r="AI511" s="83"/>
      <c r="AJ511" s="83"/>
      <c r="AK511" s="83"/>
      <c r="AL511" s="83"/>
      <c r="AM511" s="83"/>
      <c r="AN511" s="83"/>
      <c r="AO511" s="83"/>
      <c r="AP511" s="83"/>
      <c r="AQ511" s="83"/>
      <c r="AR511" s="83"/>
      <c r="AS511" s="83"/>
      <c r="AT511" s="83"/>
      <c r="AU511" s="83"/>
      <c r="AV511" s="83"/>
      <c r="AW511" s="83"/>
      <c r="AX511" s="83"/>
      <c r="AY511" s="83"/>
      <c r="AZ511" s="83"/>
      <c r="BA511" s="83"/>
      <c r="BB511" s="83"/>
      <c r="BC511" s="83"/>
      <c r="BD511" s="83"/>
      <c r="BE511" s="83"/>
      <c r="BF511" s="83"/>
      <c r="BG511" s="83"/>
      <c r="BH511" s="83"/>
      <c r="BI511" s="83"/>
      <c r="BJ511" s="83"/>
      <c r="BK511" s="83"/>
      <c r="BL511" s="83"/>
      <c r="BM511" s="83"/>
      <c r="BN511" s="83"/>
      <c r="BO511" s="83"/>
      <c r="BP511" s="83"/>
      <c r="BQ511" s="83"/>
      <c r="BR511" s="83"/>
      <c r="BS511" s="83"/>
      <c r="BT511" s="83"/>
      <c r="BU511" s="83"/>
      <c r="BV511" s="83"/>
      <c r="BW511" s="83"/>
      <c r="BX511" s="83"/>
      <c r="BY511" s="83"/>
      <c r="BZ511" s="83"/>
      <c r="CA511" s="83"/>
      <c r="CB511" s="83"/>
      <c r="CC511" s="83"/>
      <c r="CD511" s="83"/>
      <c r="CE511" s="83"/>
      <c r="CF511" s="83"/>
      <c r="CG511" s="83"/>
      <c r="CH511" s="83"/>
      <c r="CI511" s="83"/>
      <c r="CJ511" s="83"/>
      <c r="CK511" s="83"/>
      <c r="CL511" s="83"/>
      <c r="CM511" s="83"/>
      <c r="CN511" s="83"/>
      <c r="CO511" s="83"/>
      <c r="CP511" s="83"/>
      <c r="CQ511" s="83"/>
      <c r="CR511" s="83"/>
      <c r="CS511" s="83"/>
      <c r="CT511" s="83"/>
      <c r="CU511" s="83"/>
      <c r="CV511" s="83"/>
      <c r="CW511" s="83"/>
      <c r="CX511" s="83"/>
      <c r="CY511" s="83"/>
      <c r="CZ511" s="83"/>
      <c r="DA511" s="83"/>
      <c r="DB511" s="83"/>
      <c r="DC511" s="83"/>
      <c r="DD511" s="83"/>
      <c r="DE511" s="83"/>
      <c r="DF511" s="83"/>
      <c r="DG511" s="83"/>
      <c r="DH511" s="83"/>
      <c r="DI511" s="83"/>
      <c r="DJ511" s="83"/>
      <c r="DK511" s="83"/>
      <c r="DL511" s="83"/>
      <c r="DM511" s="83"/>
      <c r="DN511" s="83"/>
      <c r="DO511" s="83"/>
      <c r="DP511" s="83"/>
      <c r="DQ511" s="83"/>
      <c r="DR511" s="83"/>
      <c r="DS511" s="83"/>
      <c r="DT511" s="83"/>
      <c r="DU511" s="83"/>
      <c r="DV511" s="83"/>
      <c r="DW511" s="83"/>
      <c r="DX511" s="83"/>
      <c r="DY511" s="83"/>
      <c r="DZ511" s="83"/>
      <c r="EA511" s="83"/>
      <c r="EB511" s="83"/>
      <c r="EC511" s="83"/>
      <c r="ED511" s="83"/>
      <c r="EE511" s="83"/>
      <c r="EF511" s="83"/>
      <c r="EG511" s="83"/>
      <c r="EH511" s="83"/>
      <c r="EI511" s="83"/>
      <c r="EJ511" s="83"/>
      <c r="EK511" s="83"/>
      <c r="EL511" s="83"/>
      <c r="EM511" s="83"/>
      <c r="EN511" s="83"/>
      <c r="EO511" s="83"/>
      <c r="EP511" s="83"/>
      <c r="EQ511" s="83"/>
      <c r="ER511" s="83"/>
      <c r="ES511" s="83"/>
      <c r="ET511" s="83"/>
      <c r="EU511" s="83"/>
      <c r="EV511" s="83"/>
      <c r="EW511" s="83"/>
      <c r="EX511" s="83"/>
      <c r="EY511" s="83"/>
      <c r="EZ511" s="83"/>
      <c r="FA511" s="83"/>
      <c r="FB511" s="83"/>
      <c r="FC511" s="83"/>
      <c r="FD511" s="83"/>
      <c r="FE511" s="83"/>
      <c r="FF511" s="83"/>
      <c r="FG511" s="83"/>
      <c r="FH511" s="83"/>
      <c r="FI511" s="83"/>
      <c r="FJ511" s="83"/>
      <c r="FK511" s="83"/>
      <c r="FL511" s="83"/>
      <c r="FM511" s="83"/>
      <c r="FN511" s="83"/>
      <c r="FO511" s="83"/>
      <c r="FP511" s="83"/>
      <c r="FQ511" s="83"/>
      <c r="FR511" s="83"/>
      <c r="FS511" s="83"/>
      <c r="FT511" s="83"/>
      <c r="FU511" s="83"/>
      <c r="FV511" s="83"/>
      <c r="FW511" s="83"/>
      <c r="FX511" s="83"/>
      <c r="FY511" s="83"/>
      <c r="FZ511" s="83"/>
      <c r="GA511" s="83"/>
      <c r="GB511" s="83"/>
      <c r="GC511" s="83"/>
      <c r="GD511" s="83"/>
      <c r="GE511" s="83"/>
      <c r="GF511" s="83"/>
      <c r="GG511" s="83"/>
      <c r="GH511" s="83"/>
      <c r="GI511" s="83"/>
      <c r="GJ511" s="83"/>
      <c r="GK511" s="83"/>
      <c r="GL511" s="83"/>
      <c r="GM511" s="83"/>
      <c r="GN511" s="83"/>
      <c r="GO511" s="83"/>
      <c r="GP511" s="83"/>
      <c r="GQ511" s="83"/>
      <c r="GR511" s="83"/>
      <c r="GS511" s="83"/>
      <c r="GT511" s="83"/>
      <c r="GU511" s="83"/>
      <c r="GV511" s="83"/>
      <c r="GW511" s="83"/>
      <c r="GX511" s="83"/>
      <c r="GY511" s="83"/>
      <c r="GZ511" s="83"/>
      <c r="HA511" s="83"/>
      <c r="HB511" s="83"/>
      <c r="HC511" s="83"/>
      <c r="HD511" s="83"/>
      <c r="HE511" s="83"/>
      <c r="HF511" s="83"/>
      <c r="HG511" s="83"/>
      <c r="HH511" s="83"/>
      <c r="HI511" s="83"/>
      <c r="HJ511" s="83"/>
      <c r="HK511" s="83"/>
      <c r="HL511" s="83"/>
      <c r="HM511" s="83"/>
      <c r="HN511" s="83"/>
      <c r="HO511" s="83"/>
      <c r="HP511" s="83"/>
      <c r="HQ511" s="83"/>
      <c r="HR511" s="83"/>
      <c r="HS511" s="83"/>
      <c r="HT511" s="83"/>
      <c r="HU511" s="83"/>
      <c r="HV511" s="83"/>
      <c r="HW511" s="83"/>
      <c r="HX511" s="83"/>
      <c r="HY511" s="83"/>
      <c r="HZ511" s="83"/>
      <c r="IA511" s="83"/>
      <c r="IB511" s="83"/>
      <c r="IC511" s="83"/>
      <c r="ID511" s="83"/>
      <c r="IE511" s="83"/>
      <c r="IF511" s="83"/>
      <c r="IG511" s="83"/>
      <c r="IH511" s="83"/>
      <c r="II511" s="83"/>
      <c r="IJ511" s="83"/>
      <c r="IK511" s="83"/>
      <c r="IL511" s="83"/>
      <c r="IM511" s="83"/>
      <c r="IN511" s="83"/>
      <c r="IO511" s="83"/>
      <c r="IP511" s="83"/>
      <c r="IQ511" s="83"/>
      <c r="IR511" s="83"/>
      <c r="IS511" s="83"/>
      <c r="IT511" s="83"/>
      <c r="IU511" s="83"/>
      <c r="IV511" s="83"/>
    </row>
    <row r="512" spans="1:256" s="108" customFormat="1" ht="36">
      <c r="A512" s="30" t="s">
        <v>803</v>
      </c>
      <c r="B512" s="104" t="s">
        <v>804</v>
      </c>
      <c r="C512" s="1" t="s">
        <v>18</v>
      </c>
      <c r="D512" s="31" t="s">
        <v>805</v>
      </c>
      <c r="E512" s="2">
        <v>8</v>
      </c>
      <c r="F512" s="3" t="str">
        <f>VLOOKUP(E512,SCELTACONTRAENTE!$A$1:$B$18,2,FALSE)</f>
        <v>08-AFFIDAMENTO IN ECONOMIA - COTTIMO FIDUCIARIO</v>
      </c>
      <c r="G512" s="105">
        <v>1387.53</v>
      </c>
      <c r="H512" s="5">
        <v>42185</v>
      </c>
      <c r="I512" s="5">
        <v>42215</v>
      </c>
      <c r="J512" s="106">
        <v>1387.53</v>
      </c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7"/>
      <c r="AC512" s="7"/>
      <c r="AD512" s="7"/>
      <c r="AE512" s="7"/>
      <c r="AF512" s="7"/>
      <c r="AG512" s="7"/>
      <c r="AH512" s="7"/>
      <c r="AI512" s="7"/>
      <c r="AJ512" s="7"/>
      <c r="AK512" s="7"/>
      <c r="AL512" s="7"/>
      <c r="AM512" s="7"/>
      <c r="AN512" s="7"/>
      <c r="AO512" s="7"/>
      <c r="AP512" s="7"/>
      <c r="AQ512" s="7"/>
      <c r="AR512" s="7"/>
      <c r="AS512" s="7"/>
      <c r="AT512" s="7"/>
      <c r="AU512" s="7"/>
      <c r="AV512" s="7"/>
      <c r="AW512" s="7"/>
      <c r="AX512" s="7"/>
      <c r="AY512" s="7"/>
      <c r="AZ512" s="7"/>
      <c r="BA512" s="7"/>
      <c r="BB512" s="7"/>
      <c r="BC512" s="7"/>
      <c r="BD512" s="7"/>
      <c r="BE512" s="7"/>
      <c r="BF512" s="7"/>
      <c r="BG512" s="7"/>
      <c r="BH512" s="7"/>
      <c r="BI512" s="7"/>
      <c r="BJ512" s="7"/>
      <c r="BK512" s="7"/>
      <c r="BL512" s="7"/>
      <c r="BM512" s="7"/>
      <c r="BN512" s="7"/>
      <c r="BO512" s="7"/>
      <c r="BP512" s="7"/>
      <c r="BQ512" s="7"/>
      <c r="BR512" s="7"/>
      <c r="BS512" s="7"/>
      <c r="BT512" s="7"/>
      <c r="BU512" s="7"/>
      <c r="BV512" s="7"/>
      <c r="BW512" s="7"/>
      <c r="BX512" s="7"/>
      <c r="BY512" s="7"/>
      <c r="BZ512" s="7"/>
      <c r="CA512" s="7"/>
      <c r="CB512" s="7"/>
      <c r="CC512" s="7"/>
      <c r="CD512" s="7"/>
      <c r="CE512" s="7"/>
      <c r="CF512" s="7"/>
      <c r="CG512" s="7"/>
      <c r="CH512" s="7"/>
      <c r="CI512" s="7"/>
      <c r="CJ512" s="7"/>
      <c r="CK512" s="7"/>
      <c r="CL512" s="7"/>
      <c r="CM512" s="7"/>
      <c r="CN512" s="7"/>
      <c r="CO512" s="7"/>
      <c r="CP512" s="7"/>
      <c r="CQ512" s="7"/>
      <c r="CR512" s="7"/>
      <c r="CS512" s="7"/>
      <c r="CT512" s="7"/>
      <c r="CU512" s="7"/>
      <c r="CV512" s="7"/>
      <c r="CW512" s="7"/>
      <c r="CX512" s="7"/>
      <c r="CY512" s="7"/>
      <c r="CZ512" s="7"/>
      <c r="DA512" s="7"/>
      <c r="DB512" s="7"/>
      <c r="DC512" s="7"/>
      <c r="DD512" s="7"/>
      <c r="DE512" s="7"/>
      <c r="DF512" s="7"/>
      <c r="DG512" s="7"/>
      <c r="DH512" s="7"/>
      <c r="DI512" s="7"/>
      <c r="DJ512" s="7"/>
      <c r="DK512" s="7"/>
      <c r="DL512" s="7"/>
      <c r="DM512" s="7"/>
      <c r="DN512" s="7"/>
      <c r="DO512" s="7"/>
      <c r="DP512" s="7"/>
      <c r="DQ512" s="7"/>
      <c r="DR512" s="7"/>
      <c r="DS512" s="7"/>
      <c r="DT512" s="7"/>
      <c r="DU512" s="7"/>
      <c r="DV512" s="7"/>
      <c r="DW512" s="7"/>
      <c r="DX512" s="7"/>
      <c r="DY512" s="7"/>
      <c r="DZ512" s="7"/>
      <c r="EA512" s="7"/>
      <c r="EB512" s="7"/>
      <c r="EC512" s="7"/>
      <c r="ED512" s="7"/>
      <c r="EE512" s="7"/>
      <c r="EF512" s="7"/>
      <c r="EG512" s="7"/>
      <c r="EH512" s="7"/>
      <c r="EI512" s="7"/>
      <c r="EJ512" s="7"/>
      <c r="EK512" s="7"/>
      <c r="EL512" s="7"/>
      <c r="EM512" s="7"/>
      <c r="EN512" s="7"/>
      <c r="EO512" s="7"/>
      <c r="EP512" s="7"/>
      <c r="EQ512" s="7"/>
      <c r="ER512" s="7"/>
      <c r="ES512" s="7"/>
      <c r="ET512" s="7"/>
      <c r="EU512" s="7"/>
      <c r="EV512" s="7"/>
      <c r="EW512" s="7"/>
      <c r="EX512" s="7"/>
      <c r="EY512" s="7"/>
      <c r="EZ512" s="7"/>
      <c r="FA512" s="7"/>
      <c r="FB512" s="7"/>
      <c r="FC512" s="7"/>
      <c r="FD512" s="7"/>
      <c r="FE512" s="7"/>
      <c r="FF512" s="7"/>
      <c r="FG512" s="7"/>
      <c r="FH512" s="7"/>
      <c r="FI512" s="7"/>
      <c r="FJ512" s="7"/>
      <c r="FK512" s="7"/>
      <c r="FL512" s="7"/>
      <c r="FM512" s="7"/>
      <c r="FN512" s="7"/>
      <c r="FO512" s="7"/>
      <c r="FP512" s="7"/>
      <c r="FQ512" s="7"/>
      <c r="FR512" s="7"/>
      <c r="FS512" s="7"/>
      <c r="FT512" s="7"/>
      <c r="FU512" s="7"/>
      <c r="FV512" s="7"/>
      <c r="FW512" s="7"/>
      <c r="FX512" s="7"/>
      <c r="FY512" s="7"/>
      <c r="FZ512" s="7"/>
      <c r="GA512" s="7"/>
      <c r="GB512" s="7"/>
      <c r="GC512" s="7"/>
      <c r="GD512" s="7"/>
      <c r="GE512" s="7"/>
      <c r="GF512" s="7"/>
      <c r="GG512" s="7"/>
      <c r="GH512" s="7"/>
      <c r="GI512" s="7"/>
      <c r="GJ512" s="7"/>
      <c r="GK512" s="7"/>
      <c r="GL512" s="7"/>
      <c r="GM512" s="7"/>
      <c r="GN512" s="7"/>
      <c r="GO512" s="7"/>
      <c r="GP512" s="7"/>
      <c r="GQ512" s="7"/>
      <c r="GR512" s="7"/>
      <c r="GS512" s="7"/>
      <c r="GT512" s="7"/>
      <c r="GU512" s="7"/>
      <c r="GV512" s="7"/>
      <c r="GW512" s="7"/>
      <c r="GX512" s="7"/>
      <c r="GY512" s="7"/>
      <c r="GZ512" s="7"/>
      <c r="HA512" s="7"/>
      <c r="HB512" s="7"/>
      <c r="HC512" s="7"/>
      <c r="HD512" s="7"/>
      <c r="HE512" s="7"/>
      <c r="HF512" s="7"/>
      <c r="HG512" s="7"/>
      <c r="HH512" s="7"/>
      <c r="HI512" s="7"/>
      <c r="HJ512" s="7"/>
      <c r="HK512" s="7"/>
      <c r="HL512" s="7"/>
      <c r="HM512" s="7"/>
      <c r="HN512" s="7"/>
      <c r="HO512" s="7"/>
      <c r="HP512" s="7"/>
      <c r="HQ512" s="7"/>
      <c r="HR512" s="7"/>
      <c r="HS512" s="7"/>
      <c r="HT512" s="7"/>
      <c r="HU512" s="7"/>
      <c r="HV512" s="7"/>
      <c r="HW512" s="7"/>
      <c r="HX512" s="7"/>
      <c r="HY512" s="7"/>
      <c r="HZ512" s="7"/>
      <c r="IA512" s="7"/>
      <c r="IB512" s="7"/>
      <c r="IC512" s="7"/>
      <c r="ID512" s="7"/>
      <c r="IE512" s="7"/>
      <c r="IF512" s="7"/>
      <c r="IG512" s="7"/>
      <c r="IH512" s="7"/>
      <c r="II512" s="7"/>
      <c r="IJ512" s="7"/>
      <c r="IK512" s="7"/>
      <c r="IL512" s="7"/>
      <c r="IM512" s="7"/>
      <c r="IN512" s="7"/>
      <c r="IO512" s="7"/>
      <c r="IP512" s="7"/>
      <c r="IQ512" s="7"/>
      <c r="IR512" s="7"/>
      <c r="IS512" s="7"/>
      <c r="IT512" s="7"/>
      <c r="IU512" s="7"/>
      <c r="IV512" s="7"/>
    </row>
    <row r="513" spans="1:256" s="108" customFormat="1" ht="36">
      <c r="A513" s="30" t="s">
        <v>803</v>
      </c>
      <c r="B513" s="104" t="s">
        <v>804</v>
      </c>
      <c r="C513" s="1" t="s">
        <v>18</v>
      </c>
      <c r="D513" s="31" t="s">
        <v>805</v>
      </c>
      <c r="E513" s="2">
        <v>8</v>
      </c>
      <c r="F513" s="3" t="str">
        <f>VLOOKUP(E513,SCELTACONTRAENTE!$A$1:$B$18,2,FALSE)</f>
        <v>08-AFFIDAMENTO IN ECONOMIA - COTTIMO FIDUCIARIO</v>
      </c>
      <c r="G513" s="105">
        <v>274.86</v>
      </c>
      <c r="H513" s="5">
        <v>42243</v>
      </c>
      <c r="I513" s="5">
        <v>42250</v>
      </c>
      <c r="J513" s="106">
        <v>274.86</v>
      </c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  <c r="AB513" s="7"/>
      <c r="AC513" s="7"/>
      <c r="AD513" s="7"/>
      <c r="AE513" s="7"/>
      <c r="AF513" s="7"/>
      <c r="AG513" s="7"/>
      <c r="AH513" s="7"/>
      <c r="AI513" s="7"/>
      <c r="AJ513" s="7"/>
      <c r="AK513" s="7"/>
      <c r="AL513" s="7"/>
      <c r="AM513" s="7"/>
      <c r="AN513" s="7"/>
      <c r="AO513" s="7"/>
      <c r="AP513" s="7"/>
      <c r="AQ513" s="7"/>
      <c r="AR513" s="7"/>
      <c r="AS513" s="7"/>
      <c r="AT513" s="7"/>
      <c r="AU513" s="7"/>
      <c r="AV513" s="7"/>
      <c r="AW513" s="7"/>
      <c r="AX513" s="7"/>
      <c r="AY513" s="7"/>
      <c r="AZ513" s="7"/>
      <c r="BA513" s="7"/>
      <c r="BB513" s="7"/>
      <c r="BC513" s="7"/>
      <c r="BD513" s="7"/>
      <c r="BE513" s="7"/>
      <c r="BF513" s="7"/>
      <c r="BG513" s="7"/>
      <c r="BH513" s="7"/>
      <c r="BI513" s="7"/>
      <c r="BJ513" s="7"/>
      <c r="BK513" s="7"/>
      <c r="BL513" s="7"/>
      <c r="BM513" s="7"/>
      <c r="BN513" s="7"/>
      <c r="BO513" s="7"/>
      <c r="BP513" s="7"/>
      <c r="BQ513" s="7"/>
      <c r="BR513" s="7"/>
      <c r="BS513" s="7"/>
      <c r="BT513" s="7"/>
      <c r="BU513" s="7"/>
      <c r="BV513" s="7"/>
      <c r="BW513" s="7"/>
      <c r="BX513" s="7"/>
      <c r="BY513" s="7"/>
      <c r="BZ513" s="7"/>
      <c r="CA513" s="7"/>
      <c r="CB513" s="7"/>
      <c r="CC513" s="7"/>
      <c r="CD513" s="7"/>
      <c r="CE513" s="7"/>
      <c r="CF513" s="7"/>
      <c r="CG513" s="7"/>
      <c r="CH513" s="7"/>
      <c r="CI513" s="7"/>
      <c r="CJ513" s="7"/>
      <c r="CK513" s="7"/>
      <c r="CL513" s="7"/>
      <c r="CM513" s="7"/>
      <c r="CN513" s="7"/>
      <c r="CO513" s="7"/>
      <c r="CP513" s="7"/>
      <c r="CQ513" s="7"/>
      <c r="CR513" s="7"/>
      <c r="CS513" s="7"/>
      <c r="CT513" s="7"/>
      <c r="CU513" s="7"/>
      <c r="CV513" s="7"/>
      <c r="CW513" s="7"/>
      <c r="CX513" s="7"/>
      <c r="CY513" s="7"/>
      <c r="CZ513" s="7"/>
      <c r="DA513" s="7"/>
      <c r="DB513" s="7"/>
      <c r="DC513" s="7"/>
      <c r="DD513" s="7"/>
      <c r="DE513" s="7"/>
      <c r="DF513" s="7"/>
      <c r="DG513" s="7"/>
      <c r="DH513" s="7"/>
      <c r="DI513" s="7"/>
      <c r="DJ513" s="7"/>
      <c r="DK513" s="7"/>
      <c r="DL513" s="7"/>
      <c r="DM513" s="7"/>
      <c r="DN513" s="7"/>
      <c r="DO513" s="7"/>
      <c r="DP513" s="7"/>
      <c r="DQ513" s="7"/>
      <c r="DR513" s="7"/>
      <c r="DS513" s="7"/>
      <c r="DT513" s="7"/>
      <c r="DU513" s="7"/>
      <c r="DV513" s="7"/>
      <c r="DW513" s="7"/>
      <c r="DX513" s="7"/>
      <c r="DY513" s="7"/>
      <c r="DZ513" s="7"/>
      <c r="EA513" s="7"/>
      <c r="EB513" s="7"/>
      <c r="EC513" s="7"/>
      <c r="ED513" s="7"/>
      <c r="EE513" s="7"/>
      <c r="EF513" s="7"/>
      <c r="EG513" s="7"/>
      <c r="EH513" s="7"/>
      <c r="EI513" s="7"/>
      <c r="EJ513" s="7"/>
      <c r="EK513" s="7"/>
      <c r="EL513" s="7"/>
      <c r="EM513" s="7"/>
      <c r="EN513" s="7"/>
      <c r="EO513" s="7"/>
      <c r="EP513" s="7"/>
      <c r="EQ513" s="7"/>
      <c r="ER513" s="7"/>
      <c r="ES513" s="7"/>
      <c r="ET513" s="7"/>
      <c r="EU513" s="7"/>
      <c r="EV513" s="7"/>
      <c r="EW513" s="7"/>
      <c r="EX513" s="7"/>
      <c r="EY513" s="7"/>
      <c r="EZ513" s="7"/>
      <c r="FA513" s="7"/>
      <c r="FB513" s="7"/>
      <c r="FC513" s="7"/>
      <c r="FD513" s="7"/>
      <c r="FE513" s="7"/>
      <c r="FF513" s="7"/>
      <c r="FG513" s="7"/>
      <c r="FH513" s="7"/>
      <c r="FI513" s="7"/>
      <c r="FJ513" s="7"/>
      <c r="FK513" s="7"/>
      <c r="FL513" s="7"/>
      <c r="FM513" s="7"/>
      <c r="FN513" s="7"/>
      <c r="FO513" s="7"/>
      <c r="FP513" s="7"/>
      <c r="FQ513" s="7"/>
      <c r="FR513" s="7"/>
      <c r="FS513" s="7"/>
      <c r="FT513" s="7"/>
      <c r="FU513" s="7"/>
      <c r="FV513" s="7"/>
      <c r="FW513" s="7"/>
      <c r="FX513" s="7"/>
      <c r="FY513" s="7"/>
      <c r="FZ513" s="7"/>
      <c r="GA513" s="7"/>
      <c r="GB513" s="7"/>
      <c r="GC513" s="7"/>
      <c r="GD513" s="7"/>
      <c r="GE513" s="7"/>
      <c r="GF513" s="7"/>
      <c r="GG513" s="7"/>
      <c r="GH513" s="7"/>
      <c r="GI513" s="7"/>
      <c r="GJ513" s="7"/>
      <c r="GK513" s="7"/>
      <c r="GL513" s="7"/>
      <c r="GM513" s="7"/>
      <c r="GN513" s="7"/>
      <c r="GO513" s="7"/>
      <c r="GP513" s="7"/>
      <c r="GQ513" s="7"/>
      <c r="GR513" s="7"/>
      <c r="GS513" s="7"/>
      <c r="GT513" s="7"/>
      <c r="GU513" s="7"/>
      <c r="GV513" s="7"/>
      <c r="GW513" s="7"/>
      <c r="GX513" s="7"/>
      <c r="GY513" s="7"/>
      <c r="GZ513" s="7"/>
      <c r="HA513" s="7"/>
      <c r="HB513" s="7"/>
      <c r="HC513" s="7"/>
      <c r="HD513" s="7"/>
      <c r="HE513" s="7"/>
      <c r="HF513" s="7"/>
      <c r="HG513" s="7"/>
      <c r="HH513" s="7"/>
      <c r="HI513" s="7"/>
      <c r="HJ513" s="7"/>
      <c r="HK513" s="7"/>
      <c r="HL513" s="7"/>
      <c r="HM513" s="7"/>
      <c r="HN513" s="7"/>
      <c r="HO513" s="7"/>
      <c r="HP513" s="7"/>
      <c r="HQ513" s="7"/>
      <c r="HR513" s="7"/>
      <c r="HS513" s="7"/>
      <c r="HT513" s="7"/>
      <c r="HU513" s="7"/>
      <c r="HV513" s="7"/>
      <c r="HW513" s="7"/>
      <c r="HX513" s="7"/>
      <c r="HY513" s="7"/>
      <c r="HZ513" s="7"/>
      <c r="IA513" s="7"/>
      <c r="IB513" s="7"/>
      <c r="IC513" s="7"/>
      <c r="ID513" s="7"/>
      <c r="IE513" s="7"/>
      <c r="IF513" s="7"/>
      <c r="IG513" s="7"/>
      <c r="IH513" s="7"/>
      <c r="II513" s="7"/>
      <c r="IJ513" s="7"/>
      <c r="IK513" s="7"/>
      <c r="IL513" s="7"/>
      <c r="IM513" s="7"/>
      <c r="IN513" s="7"/>
      <c r="IO513" s="7"/>
      <c r="IP513" s="7"/>
      <c r="IQ513" s="7"/>
      <c r="IR513" s="7"/>
      <c r="IS513" s="7"/>
      <c r="IT513" s="7"/>
      <c r="IU513" s="7"/>
      <c r="IV513" s="7"/>
    </row>
    <row r="514" spans="1:256" s="108" customFormat="1" ht="36">
      <c r="A514" s="30" t="s">
        <v>803</v>
      </c>
      <c r="B514" s="104" t="s">
        <v>804</v>
      </c>
      <c r="C514" s="1" t="s">
        <v>18</v>
      </c>
      <c r="D514" s="31" t="s">
        <v>805</v>
      </c>
      <c r="E514" s="2">
        <v>8</v>
      </c>
      <c r="F514" s="3" t="str">
        <f>VLOOKUP(E514,SCELTACONTRAENTE!$A$1:$B$18,2,FALSE)</f>
        <v>08-AFFIDAMENTO IN ECONOMIA - COTTIMO FIDUCIARIO</v>
      </c>
      <c r="G514" s="105">
        <v>158.52</v>
      </c>
      <c r="H514" s="5">
        <v>42285</v>
      </c>
      <c r="I514" s="5">
        <v>42292</v>
      </c>
      <c r="J514" s="106">
        <v>158.52</v>
      </c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  <c r="AC514" s="7"/>
      <c r="AD514" s="7"/>
      <c r="AE514" s="7"/>
      <c r="AF514" s="7"/>
      <c r="AG514" s="7"/>
      <c r="AH514" s="7"/>
      <c r="AI514" s="7"/>
      <c r="AJ514" s="7"/>
      <c r="AK514" s="7"/>
      <c r="AL514" s="7"/>
      <c r="AM514" s="7"/>
      <c r="AN514" s="7"/>
      <c r="AO514" s="7"/>
      <c r="AP514" s="7"/>
      <c r="AQ514" s="7"/>
      <c r="AR514" s="7"/>
      <c r="AS514" s="7"/>
      <c r="AT514" s="7"/>
      <c r="AU514" s="7"/>
      <c r="AV514" s="7"/>
      <c r="AW514" s="7"/>
      <c r="AX514" s="7"/>
      <c r="AY514" s="7"/>
      <c r="AZ514" s="7"/>
      <c r="BA514" s="7"/>
      <c r="BB514" s="7"/>
      <c r="BC514" s="7"/>
      <c r="BD514" s="7"/>
      <c r="BE514" s="7"/>
      <c r="BF514" s="7"/>
      <c r="BG514" s="7"/>
      <c r="BH514" s="7"/>
      <c r="BI514" s="7"/>
      <c r="BJ514" s="7"/>
      <c r="BK514" s="7"/>
      <c r="BL514" s="7"/>
      <c r="BM514" s="7"/>
      <c r="BN514" s="7"/>
      <c r="BO514" s="7"/>
      <c r="BP514" s="7"/>
      <c r="BQ514" s="7"/>
      <c r="BR514" s="7"/>
      <c r="BS514" s="7"/>
      <c r="BT514" s="7"/>
      <c r="BU514" s="7"/>
      <c r="BV514" s="7"/>
      <c r="BW514" s="7"/>
      <c r="BX514" s="7"/>
      <c r="BY514" s="7"/>
      <c r="BZ514" s="7"/>
      <c r="CA514" s="7"/>
      <c r="CB514" s="7"/>
      <c r="CC514" s="7"/>
      <c r="CD514" s="7"/>
      <c r="CE514" s="7"/>
      <c r="CF514" s="7"/>
      <c r="CG514" s="7"/>
      <c r="CH514" s="7"/>
      <c r="CI514" s="7"/>
      <c r="CJ514" s="7"/>
      <c r="CK514" s="7"/>
      <c r="CL514" s="7"/>
      <c r="CM514" s="7"/>
      <c r="CN514" s="7"/>
      <c r="CO514" s="7"/>
      <c r="CP514" s="7"/>
      <c r="CQ514" s="7"/>
      <c r="CR514" s="7"/>
      <c r="CS514" s="7"/>
      <c r="CT514" s="7"/>
      <c r="CU514" s="7"/>
      <c r="CV514" s="7"/>
      <c r="CW514" s="7"/>
      <c r="CX514" s="7"/>
      <c r="CY514" s="7"/>
      <c r="CZ514" s="7"/>
      <c r="DA514" s="7"/>
      <c r="DB514" s="7"/>
      <c r="DC514" s="7"/>
      <c r="DD514" s="7"/>
      <c r="DE514" s="7"/>
      <c r="DF514" s="7"/>
      <c r="DG514" s="7"/>
      <c r="DH514" s="7"/>
      <c r="DI514" s="7"/>
      <c r="DJ514" s="7"/>
      <c r="DK514" s="7"/>
      <c r="DL514" s="7"/>
      <c r="DM514" s="7"/>
      <c r="DN514" s="7"/>
      <c r="DO514" s="7"/>
      <c r="DP514" s="7"/>
      <c r="DQ514" s="7"/>
      <c r="DR514" s="7"/>
      <c r="DS514" s="7"/>
      <c r="DT514" s="7"/>
      <c r="DU514" s="7"/>
      <c r="DV514" s="7"/>
      <c r="DW514" s="7"/>
      <c r="DX514" s="7"/>
      <c r="DY514" s="7"/>
      <c r="DZ514" s="7"/>
      <c r="EA514" s="7"/>
      <c r="EB514" s="7"/>
      <c r="EC514" s="7"/>
      <c r="ED514" s="7"/>
      <c r="EE514" s="7"/>
      <c r="EF514" s="7"/>
      <c r="EG514" s="7"/>
      <c r="EH514" s="7"/>
      <c r="EI514" s="7"/>
      <c r="EJ514" s="7"/>
      <c r="EK514" s="7"/>
      <c r="EL514" s="7"/>
      <c r="EM514" s="7"/>
      <c r="EN514" s="7"/>
      <c r="EO514" s="7"/>
      <c r="EP514" s="7"/>
      <c r="EQ514" s="7"/>
      <c r="ER514" s="7"/>
      <c r="ES514" s="7"/>
      <c r="ET514" s="7"/>
      <c r="EU514" s="7"/>
      <c r="EV514" s="7"/>
      <c r="EW514" s="7"/>
      <c r="EX514" s="7"/>
      <c r="EY514" s="7"/>
      <c r="EZ514" s="7"/>
      <c r="FA514" s="7"/>
      <c r="FB514" s="7"/>
      <c r="FC514" s="7"/>
      <c r="FD514" s="7"/>
      <c r="FE514" s="7"/>
      <c r="FF514" s="7"/>
      <c r="FG514" s="7"/>
      <c r="FH514" s="7"/>
      <c r="FI514" s="7"/>
      <c r="FJ514" s="7"/>
      <c r="FK514" s="7"/>
      <c r="FL514" s="7"/>
      <c r="FM514" s="7"/>
      <c r="FN514" s="7"/>
      <c r="FO514" s="7"/>
      <c r="FP514" s="7"/>
      <c r="FQ514" s="7"/>
      <c r="FR514" s="7"/>
      <c r="FS514" s="7"/>
      <c r="FT514" s="7"/>
      <c r="FU514" s="7"/>
      <c r="FV514" s="7"/>
      <c r="FW514" s="7"/>
      <c r="FX514" s="7"/>
      <c r="FY514" s="7"/>
      <c r="FZ514" s="7"/>
      <c r="GA514" s="7"/>
      <c r="GB514" s="7"/>
      <c r="GC514" s="7"/>
      <c r="GD514" s="7"/>
      <c r="GE514" s="7"/>
      <c r="GF514" s="7"/>
      <c r="GG514" s="7"/>
      <c r="GH514" s="7"/>
      <c r="GI514" s="7"/>
      <c r="GJ514" s="7"/>
      <c r="GK514" s="7"/>
      <c r="GL514" s="7"/>
      <c r="GM514" s="7"/>
      <c r="GN514" s="7"/>
      <c r="GO514" s="7"/>
      <c r="GP514" s="7"/>
      <c r="GQ514" s="7"/>
      <c r="GR514" s="7"/>
      <c r="GS514" s="7"/>
      <c r="GT514" s="7"/>
      <c r="GU514" s="7"/>
      <c r="GV514" s="7"/>
      <c r="GW514" s="7"/>
      <c r="GX514" s="7"/>
      <c r="GY514" s="7"/>
      <c r="GZ514" s="7"/>
      <c r="HA514" s="7"/>
      <c r="HB514" s="7"/>
      <c r="HC514" s="7"/>
      <c r="HD514" s="7"/>
      <c r="HE514" s="7"/>
      <c r="HF514" s="7"/>
      <c r="HG514" s="7"/>
      <c r="HH514" s="7"/>
      <c r="HI514" s="7"/>
      <c r="HJ514" s="7"/>
      <c r="HK514" s="7"/>
      <c r="HL514" s="7"/>
      <c r="HM514" s="7"/>
      <c r="HN514" s="7"/>
      <c r="HO514" s="7"/>
      <c r="HP514" s="7"/>
      <c r="HQ514" s="7"/>
      <c r="HR514" s="7"/>
      <c r="HS514" s="7"/>
      <c r="HT514" s="7"/>
      <c r="HU514" s="7"/>
      <c r="HV514" s="7"/>
      <c r="HW514" s="7"/>
      <c r="HX514" s="7"/>
      <c r="HY514" s="7"/>
      <c r="HZ514" s="7"/>
      <c r="IA514" s="7"/>
      <c r="IB514" s="7"/>
      <c r="IC514" s="7"/>
      <c r="ID514" s="7"/>
      <c r="IE514" s="7"/>
      <c r="IF514" s="7"/>
      <c r="IG514" s="7"/>
      <c r="IH514" s="7"/>
      <c r="II514" s="7"/>
      <c r="IJ514" s="7"/>
      <c r="IK514" s="7"/>
      <c r="IL514" s="7"/>
      <c r="IM514" s="7"/>
      <c r="IN514" s="7"/>
      <c r="IO514" s="7"/>
      <c r="IP514" s="7"/>
      <c r="IQ514" s="7"/>
      <c r="IR514" s="7"/>
      <c r="IS514" s="7"/>
      <c r="IT514" s="7"/>
      <c r="IU514" s="7"/>
      <c r="IV514" s="7"/>
    </row>
    <row r="515" spans="1:256" s="108" customFormat="1" ht="36">
      <c r="A515" s="30" t="s">
        <v>806</v>
      </c>
      <c r="B515" s="104" t="s">
        <v>804</v>
      </c>
      <c r="C515" s="1" t="s">
        <v>18</v>
      </c>
      <c r="D515" s="31" t="s">
        <v>805</v>
      </c>
      <c r="E515" s="2">
        <v>8</v>
      </c>
      <c r="F515" s="3" t="str">
        <f>VLOOKUP(E515,SCELTACONTRAENTE!$A$1:$B$18,2,FALSE)</f>
        <v>08-AFFIDAMENTO IN ECONOMIA - COTTIMO FIDUCIARIO</v>
      </c>
      <c r="G515" s="4">
        <v>850</v>
      </c>
      <c r="H515" s="5">
        <v>42187</v>
      </c>
      <c r="I515" s="5">
        <v>42216</v>
      </c>
      <c r="J515" s="106">
        <v>840</v>
      </c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7"/>
      <c r="AC515" s="7"/>
      <c r="AD515" s="7"/>
      <c r="AE515" s="7"/>
      <c r="AF515" s="7"/>
      <c r="AG515" s="7"/>
      <c r="AH515" s="7"/>
      <c r="AI515" s="7"/>
      <c r="AJ515" s="7"/>
      <c r="AK515" s="7"/>
      <c r="AL515" s="7"/>
      <c r="AM515" s="7"/>
      <c r="AN515" s="7"/>
      <c r="AO515" s="7"/>
      <c r="AP515" s="7"/>
      <c r="AQ515" s="7"/>
      <c r="AR515" s="7"/>
      <c r="AS515" s="7"/>
      <c r="AT515" s="7"/>
      <c r="AU515" s="7"/>
      <c r="AV515" s="7"/>
      <c r="AW515" s="7"/>
      <c r="AX515" s="7"/>
      <c r="AY515" s="7"/>
      <c r="AZ515" s="7"/>
      <c r="BA515" s="7"/>
      <c r="BB515" s="7"/>
      <c r="BC515" s="7"/>
      <c r="BD515" s="7"/>
      <c r="BE515" s="7"/>
      <c r="BF515" s="7"/>
      <c r="BG515" s="7"/>
      <c r="BH515" s="7"/>
      <c r="BI515" s="7"/>
      <c r="BJ515" s="7"/>
      <c r="BK515" s="7"/>
      <c r="BL515" s="7"/>
      <c r="BM515" s="7"/>
      <c r="BN515" s="7"/>
      <c r="BO515" s="7"/>
      <c r="BP515" s="7"/>
      <c r="BQ515" s="7"/>
      <c r="BR515" s="7"/>
      <c r="BS515" s="7"/>
      <c r="BT515" s="7"/>
      <c r="BU515" s="7"/>
      <c r="BV515" s="7"/>
      <c r="BW515" s="7"/>
      <c r="BX515" s="7"/>
      <c r="BY515" s="7"/>
      <c r="BZ515" s="7"/>
      <c r="CA515" s="7"/>
      <c r="CB515" s="7"/>
      <c r="CC515" s="7"/>
      <c r="CD515" s="7"/>
      <c r="CE515" s="7"/>
      <c r="CF515" s="7"/>
      <c r="CG515" s="7"/>
      <c r="CH515" s="7"/>
      <c r="CI515" s="7"/>
      <c r="CJ515" s="7"/>
      <c r="CK515" s="7"/>
      <c r="CL515" s="7"/>
      <c r="CM515" s="7"/>
      <c r="CN515" s="7"/>
      <c r="CO515" s="7"/>
      <c r="CP515" s="7"/>
      <c r="CQ515" s="7"/>
      <c r="CR515" s="7"/>
      <c r="CS515" s="7"/>
      <c r="CT515" s="7"/>
      <c r="CU515" s="7"/>
      <c r="CV515" s="7"/>
      <c r="CW515" s="7"/>
      <c r="CX515" s="7"/>
      <c r="CY515" s="7"/>
      <c r="CZ515" s="7"/>
      <c r="DA515" s="7"/>
      <c r="DB515" s="7"/>
      <c r="DC515" s="7"/>
      <c r="DD515" s="7"/>
      <c r="DE515" s="7"/>
      <c r="DF515" s="7"/>
      <c r="DG515" s="7"/>
      <c r="DH515" s="7"/>
      <c r="DI515" s="7"/>
      <c r="DJ515" s="7"/>
      <c r="DK515" s="7"/>
      <c r="DL515" s="7"/>
      <c r="DM515" s="7"/>
      <c r="DN515" s="7"/>
      <c r="DO515" s="7"/>
      <c r="DP515" s="7"/>
      <c r="DQ515" s="7"/>
      <c r="DR515" s="7"/>
      <c r="DS515" s="7"/>
      <c r="DT515" s="7"/>
      <c r="DU515" s="7"/>
      <c r="DV515" s="7"/>
      <c r="DW515" s="7"/>
      <c r="DX515" s="7"/>
      <c r="DY515" s="7"/>
      <c r="DZ515" s="7"/>
      <c r="EA515" s="7"/>
      <c r="EB515" s="7"/>
      <c r="EC515" s="7"/>
      <c r="ED515" s="7"/>
      <c r="EE515" s="7"/>
      <c r="EF515" s="7"/>
      <c r="EG515" s="7"/>
      <c r="EH515" s="7"/>
      <c r="EI515" s="7"/>
      <c r="EJ515" s="7"/>
      <c r="EK515" s="7"/>
      <c r="EL515" s="7"/>
      <c r="EM515" s="7"/>
      <c r="EN515" s="7"/>
      <c r="EO515" s="7"/>
      <c r="EP515" s="7"/>
      <c r="EQ515" s="7"/>
      <c r="ER515" s="7"/>
      <c r="ES515" s="7"/>
      <c r="ET515" s="7"/>
      <c r="EU515" s="7"/>
      <c r="EV515" s="7"/>
      <c r="EW515" s="7"/>
      <c r="EX515" s="7"/>
      <c r="EY515" s="7"/>
      <c r="EZ515" s="7"/>
      <c r="FA515" s="7"/>
      <c r="FB515" s="7"/>
      <c r="FC515" s="7"/>
      <c r="FD515" s="7"/>
      <c r="FE515" s="7"/>
      <c r="FF515" s="7"/>
      <c r="FG515" s="7"/>
      <c r="FH515" s="7"/>
      <c r="FI515" s="7"/>
      <c r="FJ515" s="7"/>
      <c r="FK515" s="7"/>
      <c r="FL515" s="7"/>
      <c r="FM515" s="7"/>
      <c r="FN515" s="7"/>
      <c r="FO515" s="7"/>
      <c r="FP515" s="7"/>
      <c r="FQ515" s="7"/>
      <c r="FR515" s="7"/>
      <c r="FS515" s="7"/>
      <c r="FT515" s="7"/>
      <c r="FU515" s="7"/>
      <c r="FV515" s="7"/>
      <c r="FW515" s="7"/>
      <c r="FX515" s="7"/>
      <c r="FY515" s="7"/>
      <c r="FZ515" s="7"/>
      <c r="GA515" s="7"/>
      <c r="GB515" s="7"/>
      <c r="GC515" s="7"/>
      <c r="GD515" s="7"/>
      <c r="GE515" s="7"/>
      <c r="GF515" s="7"/>
      <c r="GG515" s="7"/>
      <c r="GH515" s="7"/>
      <c r="GI515" s="7"/>
      <c r="GJ515" s="7"/>
      <c r="GK515" s="7"/>
      <c r="GL515" s="7"/>
      <c r="GM515" s="7"/>
      <c r="GN515" s="7"/>
      <c r="GO515" s="7"/>
      <c r="GP515" s="7"/>
      <c r="GQ515" s="7"/>
      <c r="GR515" s="7"/>
      <c r="GS515" s="7"/>
      <c r="GT515" s="7"/>
      <c r="GU515" s="7"/>
      <c r="GV515" s="7"/>
      <c r="GW515" s="7"/>
      <c r="GX515" s="7"/>
      <c r="GY515" s="7"/>
      <c r="GZ515" s="7"/>
      <c r="HA515" s="7"/>
      <c r="HB515" s="7"/>
      <c r="HC515" s="7"/>
      <c r="HD515" s="7"/>
      <c r="HE515" s="7"/>
      <c r="HF515" s="7"/>
      <c r="HG515" s="7"/>
      <c r="HH515" s="7"/>
      <c r="HI515" s="7"/>
      <c r="HJ515" s="7"/>
      <c r="HK515" s="7"/>
      <c r="HL515" s="7"/>
      <c r="HM515" s="7"/>
      <c r="HN515" s="7"/>
      <c r="HO515" s="7"/>
      <c r="HP515" s="7"/>
      <c r="HQ515" s="7"/>
      <c r="HR515" s="7"/>
      <c r="HS515" s="7"/>
      <c r="HT515" s="7"/>
      <c r="HU515" s="7"/>
      <c r="HV515" s="7"/>
      <c r="HW515" s="7"/>
      <c r="HX515" s="7"/>
      <c r="HY515" s="7"/>
      <c r="HZ515" s="7"/>
      <c r="IA515" s="7"/>
      <c r="IB515" s="7"/>
      <c r="IC515" s="7"/>
      <c r="ID515" s="7"/>
      <c r="IE515" s="7"/>
      <c r="IF515" s="7"/>
      <c r="IG515" s="7"/>
      <c r="IH515" s="7"/>
      <c r="II515" s="7"/>
      <c r="IJ515" s="7"/>
      <c r="IK515" s="7"/>
      <c r="IL515" s="7"/>
      <c r="IM515" s="7"/>
      <c r="IN515" s="7"/>
      <c r="IO515" s="7"/>
      <c r="IP515" s="7"/>
      <c r="IQ515" s="7"/>
      <c r="IR515" s="7"/>
      <c r="IS515" s="7"/>
      <c r="IT515" s="7"/>
      <c r="IU515" s="7"/>
      <c r="IV515" s="7"/>
    </row>
    <row r="516" spans="1:256" s="108" customFormat="1" ht="36">
      <c r="A516" s="30" t="s">
        <v>806</v>
      </c>
      <c r="B516" s="104" t="s">
        <v>804</v>
      </c>
      <c r="C516" s="1" t="s">
        <v>18</v>
      </c>
      <c r="D516" s="31" t="s">
        <v>805</v>
      </c>
      <c r="E516" s="2">
        <v>8</v>
      </c>
      <c r="F516" s="3" t="str">
        <f>VLOOKUP(E516,SCELTACONTRAENTE!$A$1:$B$18,2,FALSE)</f>
        <v>08-AFFIDAMENTO IN ECONOMIA - COTTIMO FIDUCIARIO</v>
      </c>
      <c r="G516" s="4">
        <v>256.82</v>
      </c>
      <c r="H516" s="5">
        <v>42285</v>
      </c>
      <c r="I516" s="5">
        <v>42287</v>
      </c>
      <c r="J516" s="106">
        <v>256.82</v>
      </c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  <c r="AC516" s="7"/>
      <c r="AD516" s="7"/>
      <c r="AE516" s="7"/>
      <c r="AF516" s="7"/>
      <c r="AG516" s="7"/>
      <c r="AH516" s="7"/>
      <c r="AI516" s="7"/>
      <c r="AJ516" s="7"/>
      <c r="AK516" s="7"/>
      <c r="AL516" s="7"/>
      <c r="AM516" s="7"/>
      <c r="AN516" s="7"/>
      <c r="AO516" s="7"/>
      <c r="AP516" s="7"/>
      <c r="AQ516" s="7"/>
      <c r="AR516" s="7"/>
      <c r="AS516" s="7"/>
      <c r="AT516" s="7"/>
      <c r="AU516" s="7"/>
      <c r="AV516" s="7"/>
      <c r="AW516" s="7"/>
      <c r="AX516" s="7"/>
      <c r="AY516" s="7"/>
      <c r="AZ516" s="7"/>
      <c r="BA516" s="7"/>
      <c r="BB516" s="7"/>
      <c r="BC516" s="7"/>
      <c r="BD516" s="7"/>
      <c r="BE516" s="7"/>
      <c r="BF516" s="7"/>
      <c r="BG516" s="7"/>
      <c r="BH516" s="7"/>
      <c r="BI516" s="7"/>
      <c r="BJ516" s="7"/>
      <c r="BK516" s="7"/>
      <c r="BL516" s="7"/>
      <c r="BM516" s="7"/>
      <c r="BN516" s="7"/>
      <c r="BO516" s="7"/>
      <c r="BP516" s="7"/>
      <c r="BQ516" s="7"/>
      <c r="BR516" s="7"/>
      <c r="BS516" s="7"/>
      <c r="BT516" s="7"/>
      <c r="BU516" s="7"/>
      <c r="BV516" s="7"/>
      <c r="BW516" s="7"/>
      <c r="BX516" s="7"/>
      <c r="BY516" s="7"/>
      <c r="BZ516" s="7"/>
      <c r="CA516" s="7"/>
      <c r="CB516" s="7"/>
      <c r="CC516" s="7"/>
      <c r="CD516" s="7"/>
      <c r="CE516" s="7"/>
      <c r="CF516" s="7"/>
      <c r="CG516" s="7"/>
      <c r="CH516" s="7"/>
      <c r="CI516" s="7"/>
      <c r="CJ516" s="7"/>
      <c r="CK516" s="7"/>
      <c r="CL516" s="7"/>
      <c r="CM516" s="7"/>
      <c r="CN516" s="7"/>
      <c r="CO516" s="7"/>
      <c r="CP516" s="7"/>
      <c r="CQ516" s="7"/>
      <c r="CR516" s="7"/>
      <c r="CS516" s="7"/>
      <c r="CT516" s="7"/>
      <c r="CU516" s="7"/>
      <c r="CV516" s="7"/>
      <c r="CW516" s="7"/>
      <c r="CX516" s="7"/>
      <c r="CY516" s="7"/>
      <c r="CZ516" s="7"/>
      <c r="DA516" s="7"/>
      <c r="DB516" s="7"/>
      <c r="DC516" s="7"/>
      <c r="DD516" s="7"/>
      <c r="DE516" s="7"/>
      <c r="DF516" s="7"/>
      <c r="DG516" s="7"/>
      <c r="DH516" s="7"/>
      <c r="DI516" s="7"/>
      <c r="DJ516" s="7"/>
      <c r="DK516" s="7"/>
      <c r="DL516" s="7"/>
      <c r="DM516" s="7"/>
      <c r="DN516" s="7"/>
      <c r="DO516" s="7"/>
      <c r="DP516" s="7"/>
      <c r="DQ516" s="7"/>
      <c r="DR516" s="7"/>
      <c r="DS516" s="7"/>
      <c r="DT516" s="7"/>
      <c r="DU516" s="7"/>
      <c r="DV516" s="7"/>
      <c r="DW516" s="7"/>
      <c r="DX516" s="7"/>
      <c r="DY516" s="7"/>
      <c r="DZ516" s="7"/>
      <c r="EA516" s="7"/>
      <c r="EB516" s="7"/>
      <c r="EC516" s="7"/>
      <c r="ED516" s="7"/>
      <c r="EE516" s="7"/>
      <c r="EF516" s="7"/>
      <c r="EG516" s="7"/>
      <c r="EH516" s="7"/>
      <c r="EI516" s="7"/>
      <c r="EJ516" s="7"/>
      <c r="EK516" s="7"/>
      <c r="EL516" s="7"/>
      <c r="EM516" s="7"/>
      <c r="EN516" s="7"/>
      <c r="EO516" s="7"/>
      <c r="EP516" s="7"/>
      <c r="EQ516" s="7"/>
      <c r="ER516" s="7"/>
      <c r="ES516" s="7"/>
      <c r="ET516" s="7"/>
      <c r="EU516" s="7"/>
      <c r="EV516" s="7"/>
      <c r="EW516" s="7"/>
      <c r="EX516" s="7"/>
      <c r="EY516" s="7"/>
      <c r="EZ516" s="7"/>
      <c r="FA516" s="7"/>
      <c r="FB516" s="7"/>
      <c r="FC516" s="7"/>
      <c r="FD516" s="7"/>
      <c r="FE516" s="7"/>
      <c r="FF516" s="7"/>
      <c r="FG516" s="7"/>
      <c r="FH516" s="7"/>
      <c r="FI516" s="7"/>
      <c r="FJ516" s="7"/>
      <c r="FK516" s="7"/>
      <c r="FL516" s="7"/>
      <c r="FM516" s="7"/>
      <c r="FN516" s="7"/>
      <c r="FO516" s="7"/>
      <c r="FP516" s="7"/>
      <c r="FQ516" s="7"/>
      <c r="FR516" s="7"/>
      <c r="FS516" s="7"/>
      <c r="FT516" s="7"/>
      <c r="FU516" s="7"/>
      <c r="FV516" s="7"/>
      <c r="FW516" s="7"/>
      <c r="FX516" s="7"/>
      <c r="FY516" s="7"/>
      <c r="FZ516" s="7"/>
      <c r="GA516" s="7"/>
      <c r="GB516" s="7"/>
      <c r="GC516" s="7"/>
      <c r="GD516" s="7"/>
      <c r="GE516" s="7"/>
      <c r="GF516" s="7"/>
      <c r="GG516" s="7"/>
      <c r="GH516" s="7"/>
      <c r="GI516" s="7"/>
      <c r="GJ516" s="7"/>
      <c r="GK516" s="7"/>
      <c r="GL516" s="7"/>
      <c r="GM516" s="7"/>
      <c r="GN516" s="7"/>
      <c r="GO516" s="7"/>
      <c r="GP516" s="7"/>
      <c r="GQ516" s="7"/>
      <c r="GR516" s="7"/>
      <c r="GS516" s="7"/>
      <c r="GT516" s="7"/>
      <c r="GU516" s="7"/>
      <c r="GV516" s="7"/>
      <c r="GW516" s="7"/>
      <c r="GX516" s="7"/>
      <c r="GY516" s="7"/>
      <c r="GZ516" s="7"/>
      <c r="HA516" s="7"/>
      <c r="HB516" s="7"/>
      <c r="HC516" s="7"/>
      <c r="HD516" s="7"/>
      <c r="HE516" s="7"/>
      <c r="HF516" s="7"/>
      <c r="HG516" s="7"/>
      <c r="HH516" s="7"/>
      <c r="HI516" s="7"/>
      <c r="HJ516" s="7"/>
      <c r="HK516" s="7"/>
      <c r="HL516" s="7"/>
      <c r="HM516" s="7"/>
      <c r="HN516" s="7"/>
      <c r="HO516" s="7"/>
      <c r="HP516" s="7"/>
      <c r="HQ516" s="7"/>
      <c r="HR516" s="7"/>
      <c r="HS516" s="7"/>
      <c r="HT516" s="7"/>
      <c r="HU516" s="7"/>
      <c r="HV516" s="7"/>
      <c r="HW516" s="7"/>
      <c r="HX516" s="7"/>
      <c r="HY516" s="7"/>
      <c r="HZ516" s="7"/>
      <c r="IA516" s="7"/>
      <c r="IB516" s="7"/>
      <c r="IC516" s="7"/>
      <c r="ID516" s="7"/>
      <c r="IE516" s="7"/>
      <c r="IF516" s="7"/>
      <c r="IG516" s="7"/>
      <c r="IH516" s="7"/>
      <c r="II516" s="7"/>
      <c r="IJ516" s="7"/>
      <c r="IK516" s="7"/>
      <c r="IL516" s="7"/>
      <c r="IM516" s="7"/>
      <c r="IN516" s="7"/>
      <c r="IO516" s="7"/>
      <c r="IP516" s="7"/>
      <c r="IQ516" s="7"/>
      <c r="IR516" s="7"/>
      <c r="IS516" s="7"/>
      <c r="IT516" s="7"/>
      <c r="IU516" s="7"/>
      <c r="IV516" s="7"/>
    </row>
    <row r="517" spans="1:256" s="108" customFormat="1" ht="36">
      <c r="A517" s="31" t="s">
        <v>807</v>
      </c>
      <c r="B517" s="104" t="s">
        <v>804</v>
      </c>
      <c r="C517" s="1" t="s">
        <v>18</v>
      </c>
      <c r="D517" s="31" t="s">
        <v>805</v>
      </c>
      <c r="E517" s="2">
        <v>8</v>
      </c>
      <c r="F517" s="3" t="str">
        <f>VLOOKUP(E517,SCELTACONTRAENTE!$A$1:$B$18,2,FALSE)</f>
        <v>08-AFFIDAMENTO IN ECONOMIA - COTTIMO FIDUCIARIO</v>
      </c>
      <c r="G517" s="46">
        <v>2960.44</v>
      </c>
      <c r="H517" s="5">
        <v>42185</v>
      </c>
      <c r="I517" s="5">
        <v>42275</v>
      </c>
      <c r="J517" s="106">
        <v>2798.46</v>
      </c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7"/>
      <c r="AC517" s="7"/>
      <c r="AD517" s="7"/>
      <c r="AE517" s="7"/>
      <c r="AF517" s="7"/>
      <c r="AG517" s="7"/>
      <c r="AH517" s="7"/>
      <c r="AI517" s="7"/>
      <c r="AJ517" s="7"/>
      <c r="AK517" s="7"/>
      <c r="AL517" s="7"/>
      <c r="AM517" s="7"/>
      <c r="AN517" s="7"/>
      <c r="AO517" s="7"/>
      <c r="AP517" s="7"/>
      <c r="AQ517" s="7"/>
      <c r="AR517" s="7"/>
      <c r="AS517" s="7"/>
      <c r="AT517" s="7"/>
      <c r="AU517" s="7"/>
      <c r="AV517" s="7"/>
      <c r="AW517" s="7"/>
      <c r="AX517" s="7"/>
      <c r="AY517" s="7"/>
      <c r="AZ517" s="7"/>
      <c r="BA517" s="7"/>
      <c r="BB517" s="7"/>
      <c r="BC517" s="7"/>
      <c r="BD517" s="7"/>
      <c r="BE517" s="7"/>
      <c r="BF517" s="7"/>
      <c r="BG517" s="7"/>
      <c r="BH517" s="7"/>
      <c r="BI517" s="7"/>
      <c r="BJ517" s="7"/>
      <c r="BK517" s="7"/>
      <c r="BL517" s="7"/>
      <c r="BM517" s="7"/>
      <c r="BN517" s="7"/>
      <c r="BO517" s="7"/>
      <c r="BP517" s="7"/>
      <c r="BQ517" s="7"/>
      <c r="BR517" s="7"/>
      <c r="BS517" s="7"/>
      <c r="BT517" s="7"/>
      <c r="BU517" s="7"/>
      <c r="BV517" s="7"/>
      <c r="BW517" s="7"/>
      <c r="BX517" s="7"/>
      <c r="BY517" s="7"/>
      <c r="BZ517" s="7"/>
      <c r="CA517" s="7"/>
      <c r="CB517" s="7"/>
      <c r="CC517" s="7"/>
      <c r="CD517" s="7"/>
      <c r="CE517" s="7"/>
      <c r="CF517" s="7"/>
      <c r="CG517" s="7"/>
      <c r="CH517" s="7"/>
      <c r="CI517" s="7"/>
      <c r="CJ517" s="7"/>
      <c r="CK517" s="7"/>
      <c r="CL517" s="7"/>
      <c r="CM517" s="7"/>
      <c r="CN517" s="7"/>
      <c r="CO517" s="7"/>
      <c r="CP517" s="7"/>
      <c r="CQ517" s="7"/>
      <c r="CR517" s="7"/>
      <c r="CS517" s="7"/>
      <c r="CT517" s="7"/>
      <c r="CU517" s="7"/>
      <c r="CV517" s="7"/>
      <c r="CW517" s="7"/>
      <c r="CX517" s="7"/>
      <c r="CY517" s="7"/>
      <c r="CZ517" s="7"/>
      <c r="DA517" s="7"/>
      <c r="DB517" s="7"/>
      <c r="DC517" s="7"/>
      <c r="DD517" s="7"/>
      <c r="DE517" s="7"/>
      <c r="DF517" s="7"/>
      <c r="DG517" s="7"/>
      <c r="DH517" s="7"/>
      <c r="DI517" s="7"/>
      <c r="DJ517" s="7"/>
      <c r="DK517" s="7"/>
      <c r="DL517" s="7"/>
      <c r="DM517" s="7"/>
      <c r="DN517" s="7"/>
      <c r="DO517" s="7"/>
      <c r="DP517" s="7"/>
      <c r="DQ517" s="7"/>
      <c r="DR517" s="7"/>
      <c r="DS517" s="7"/>
      <c r="DT517" s="7"/>
      <c r="DU517" s="7"/>
      <c r="DV517" s="7"/>
      <c r="DW517" s="7"/>
      <c r="DX517" s="7"/>
      <c r="DY517" s="7"/>
      <c r="DZ517" s="7"/>
      <c r="EA517" s="7"/>
      <c r="EB517" s="7"/>
      <c r="EC517" s="7"/>
      <c r="ED517" s="7"/>
      <c r="EE517" s="7"/>
      <c r="EF517" s="7"/>
      <c r="EG517" s="7"/>
      <c r="EH517" s="7"/>
      <c r="EI517" s="7"/>
      <c r="EJ517" s="7"/>
      <c r="EK517" s="7"/>
      <c r="EL517" s="7"/>
      <c r="EM517" s="7"/>
      <c r="EN517" s="7"/>
      <c r="EO517" s="7"/>
      <c r="EP517" s="7"/>
      <c r="EQ517" s="7"/>
      <c r="ER517" s="7"/>
      <c r="ES517" s="7"/>
      <c r="ET517" s="7"/>
      <c r="EU517" s="7"/>
      <c r="EV517" s="7"/>
      <c r="EW517" s="7"/>
      <c r="EX517" s="7"/>
      <c r="EY517" s="7"/>
      <c r="EZ517" s="7"/>
      <c r="FA517" s="7"/>
      <c r="FB517" s="7"/>
      <c r="FC517" s="7"/>
      <c r="FD517" s="7"/>
      <c r="FE517" s="7"/>
      <c r="FF517" s="7"/>
      <c r="FG517" s="7"/>
      <c r="FH517" s="7"/>
      <c r="FI517" s="7"/>
      <c r="FJ517" s="7"/>
      <c r="FK517" s="7"/>
      <c r="FL517" s="7"/>
      <c r="FM517" s="7"/>
      <c r="FN517" s="7"/>
      <c r="FO517" s="7"/>
      <c r="FP517" s="7"/>
      <c r="FQ517" s="7"/>
      <c r="FR517" s="7"/>
      <c r="FS517" s="7"/>
      <c r="FT517" s="7"/>
      <c r="FU517" s="7"/>
      <c r="FV517" s="7"/>
      <c r="FW517" s="7"/>
      <c r="FX517" s="7"/>
      <c r="FY517" s="7"/>
      <c r="FZ517" s="7"/>
      <c r="GA517" s="7"/>
      <c r="GB517" s="7"/>
      <c r="GC517" s="7"/>
      <c r="GD517" s="7"/>
      <c r="GE517" s="7"/>
      <c r="GF517" s="7"/>
      <c r="GG517" s="7"/>
      <c r="GH517" s="7"/>
      <c r="GI517" s="7"/>
      <c r="GJ517" s="7"/>
      <c r="GK517" s="7"/>
      <c r="GL517" s="7"/>
      <c r="GM517" s="7"/>
      <c r="GN517" s="7"/>
      <c r="GO517" s="7"/>
      <c r="GP517" s="7"/>
      <c r="GQ517" s="7"/>
      <c r="GR517" s="7"/>
      <c r="GS517" s="7"/>
      <c r="GT517" s="7"/>
      <c r="GU517" s="7"/>
      <c r="GV517" s="7"/>
      <c r="GW517" s="7"/>
      <c r="GX517" s="7"/>
      <c r="GY517" s="7"/>
      <c r="GZ517" s="7"/>
      <c r="HA517" s="7"/>
      <c r="HB517" s="7"/>
      <c r="HC517" s="7"/>
      <c r="HD517" s="7"/>
      <c r="HE517" s="7"/>
      <c r="HF517" s="7"/>
      <c r="HG517" s="7"/>
      <c r="HH517" s="7"/>
      <c r="HI517" s="7"/>
      <c r="HJ517" s="7"/>
      <c r="HK517" s="7"/>
      <c r="HL517" s="7"/>
      <c r="HM517" s="7"/>
      <c r="HN517" s="7"/>
      <c r="HO517" s="7"/>
      <c r="HP517" s="7"/>
      <c r="HQ517" s="7"/>
      <c r="HR517" s="7"/>
      <c r="HS517" s="7"/>
      <c r="HT517" s="7"/>
      <c r="HU517" s="7"/>
      <c r="HV517" s="7"/>
      <c r="HW517" s="7"/>
      <c r="HX517" s="7"/>
      <c r="HY517" s="7"/>
      <c r="HZ517" s="7"/>
      <c r="IA517" s="7"/>
      <c r="IB517" s="7"/>
      <c r="IC517" s="7"/>
      <c r="ID517" s="7"/>
      <c r="IE517" s="7"/>
      <c r="IF517" s="7"/>
      <c r="IG517" s="7"/>
      <c r="IH517" s="7"/>
      <c r="II517" s="7"/>
      <c r="IJ517" s="7"/>
      <c r="IK517" s="7"/>
      <c r="IL517" s="7"/>
      <c r="IM517" s="7"/>
      <c r="IN517" s="7"/>
      <c r="IO517" s="7"/>
      <c r="IP517" s="7"/>
      <c r="IQ517" s="7"/>
      <c r="IR517" s="7"/>
      <c r="IS517" s="7"/>
      <c r="IT517" s="7"/>
      <c r="IU517" s="7"/>
      <c r="IV517" s="7"/>
    </row>
    <row r="518" spans="1:256" s="108" customFormat="1" ht="36">
      <c r="A518" s="31" t="s">
        <v>808</v>
      </c>
      <c r="B518" s="104" t="s">
        <v>804</v>
      </c>
      <c r="C518" s="1" t="s">
        <v>18</v>
      </c>
      <c r="D518" s="31" t="s">
        <v>805</v>
      </c>
      <c r="E518" s="2">
        <v>8</v>
      </c>
      <c r="F518" s="3" t="str">
        <f>VLOOKUP(E518,SCELTACONTRAENTE!$A$1:$B$18,2,FALSE)</f>
        <v>08-AFFIDAMENTO IN ECONOMIA - COTTIMO FIDUCIARIO</v>
      </c>
      <c r="G518" s="4">
        <v>246.48</v>
      </c>
      <c r="H518" s="5">
        <v>42244</v>
      </c>
      <c r="I518" s="5">
        <v>42263</v>
      </c>
      <c r="J518" s="106">
        <v>246.48</v>
      </c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7"/>
      <c r="AC518" s="7"/>
      <c r="AD518" s="7"/>
      <c r="AE518" s="7"/>
      <c r="AF518" s="7"/>
      <c r="AG518" s="7"/>
      <c r="AH518" s="7"/>
      <c r="AI518" s="7"/>
      <c r="AJ518" s="7"/>
      <c r="AK518" s="7"/>
      <c r="AL518" s="7"/>
      <c r="AM518" s="7"/>
      <c r="AN518" s="7"/>
      <c r="AO518" s="7"/>
      <c r="AP518" s="7"/>
      <c r="AQ518" s="7"/>
      <c r="AR518" s="7"/>
      <c r="AS518" s="7"/>
      <c r="AT518" s="7"/>
      <c r="AU518" s="7"/>
      <c r="AV518" s="7"/>
      <c r="AW518" s="7"/>
      <c r="AX518" s="7"/>
      <c r="AY518" s="7"/>
      <c r="AZ518" s="7"/>
      <c r="BA518" s="7"/>
      <c r="BB518" s="7"/>
      <c r="BC518" s="7"/>
      <c r="BD518" s="7"/>
      <c r="BE518" s="7"/>
      <c r="BF518" s="7"/>
      <c r="BG518" s="7"/>
      <c r="BH518" s="7"/>
      <c r="BI518" s="7"/>
      <c r="BJ518" s="7"/>
      <c r="BK518" s="7"/>
      <c r="BL518" s="7"/>
      <c r="BM518" s="7"/>
      <c r="BN518" s="7"/>
      <c r="BO518" s="7"/>
      <c r="BP518" s="7"/>
      <c r="BQ518" s="7"/>
      <c r="BR518" s="7"/>
      <c r="BS518" s="7"/>
      <c r="BT518" s="7"/>
      <c r="BU518" s="7"/>
      <c r="BV518" s="7"/>
      <c r="BW518" s="7"/>
      <c r="BX518" s="7"/>
      <c r="BY518" s="7"/>
      <c r="BZ518" s="7"/>
      <c r="CA518" s="7"/>
      <c r="CB518" s="7"/>
      <c r="CC518" s="7"/>
      <c r="CD518" s="7"/>
      <c r="CE518" s="7"/>
      <c r="CF518" s="7"/>
      <c r="CG518" s="7"/>
      <c r="CH518" s="7"/>
      <c r="CI518" s="7"/>
      <c r="CJ518" s="7"/>
      <c r="CK518" s="7"/>
      <c r="CL518" s="7"/>
      <c r="CM518" s="7"/>
      <c r="CN518" s="7"/>
      <c r="CO518" s="7"/>
      <c r="CP518" s="7"/>
      <c r="CQ518" s="7"/>
      <c r="CR518" s="7"/>
      <c r="CS518" s="7"/>
      <c r="CT518" s="7"/>
      <c r="CU518" s="7"/>
      <c r="CV518" s="7"/>
      <c r="CW518" s="7"/>
      <c r="CX518" s="7"/>
      <c r="CY518" s="7"/>
      <c r="CZ518" s="7"/>
      <c r="DA518" s="7"/>
      <c r="DB518" s="7"/>
      <c r="DC518" s="7"/>
      <c r="DD518" s="7"/>
      <c r="DE518" s="7"/>
      <c r="DF518" s="7"/>
      <c r="DG518" s="7"/>
      <c r="DH518" s="7"/>
      <c r="DI518" s="7"/>
      <c r="DJ518" s="7"/>
      <c r="DK518" s="7"/>
      <c r="DL518" s="7"/>
      <c r="DM518" s="7"/>
      <c r="DN518" s="7"/>
      <c r="DO518" s="7"/>
      <c r="DP518" s="7"/>
      <c r="DQ518" s="7"/>
      <c r="DR518" s="7"/>
      <c r="DS518" s="7"/>
      <c r="DT518" s="7"/>
      <c r="DU518" s="7"/>
      <c r="DV518" s="7"/>
      <c r="DW518" s="7"/>
      <c r="DX518" s="7"/>
      <c r="DY518" s="7"/>
      <c r="DZ518" s="7"/>
      <c r="EA518" s="7"/>
      <c r="EB518" s="7"/>
      <c r="EC518" s="7"/>
      <c r="ED518" s="7"/>
      <c r="EE518" s="7"/>
      <c r="EF518" s="7"/>
      <c r="EG518" s="7"/>
      <c r="EH518" s="7"/>
      <c r="EI518" s="7"/>
      <c r="EJ518" s="7"/>
      <c r="EK518" s="7"/>
      <c r="EL518" s="7"/>
      <c r="EM518" s="7"/>
      <c r="EN518" s="7"/>
      <c r="EO518" s="7"/>
      <c r="EP518" s="7"/>
      <c r="EQ518" s="7"/>
      <c r="ER518" s="7"/>
      <c r="ES518" s="7"/>
      <c r="ET518" s="7"/>
      <c r="EU518" s="7"/>
      <c r="EV518" s="7"/>
      <c r="EW518" s="7"/>
      <c r="EX518" s="7"/>
      <c r="EY518" s="7"/>
      <c r="EZ518" s="7"/>
      <c r="FA518" s="7"/>
      <c r="FB518" s="7"/>
      <c r="FC518" s="7"/>
      <c r="FD518" s="7"/>
      <c r="FE518" s="7"/>
      <c r="FF518" s="7"/>
      <c r="FG518" s="7"/>
      <c r="FH518" s="7"/>
      <c r="FI518" s="7"/>
      <c r="FJ518" s="7"/>
      <c r="FK518" s="7"/>
      <c r="FL518" s="7"/>
      <c r="FM518" s="7"/>
      <c r="FN518" s="7"/>
      <c r="FO518" s="7"/>
      <c r="FP518" s="7"/>
      <c r="FQ518" s="7"/>
      <c r="FR518" s="7"/>
      <c r="FS518" s="7"/>
      <c r="FT518" s="7"/>
      <c r="FU518" s="7"/>
      <c r="FV518" s="7"/>
      <c r="FW518" s="7"/>
      <c r="FX518" s="7"/>
      <c r="FY518" s="7"/>
      <c r="FZ518" s="7"/>
      <c r="GA518" s="7"/>
      <c r="GB518" s="7"/>
      <c r="GC518" s="7"/>
      <c r="GD518" s="7"/>
      <c r="GE518" s="7"/>
      <c r="GF518" s="7"/>
      <c r="GG518" s="7"/>
      <c r="GH518" s="7"/>
      <c r="GI518" s="7"/>
      <c r="GJ518" s="7"/>
      <c r="GK518" s="7"/>
      <c r="GL518" s="7"/>
      <c r="GM518" s="7"/>
      <c r="GN518" s="7"/>
      <c r="GO518" s="7"/>
      <c r="GP518" s="7"/>
      <c r="GQ518" s="7"/>
      <c r="GR518" s="7"/>
      <c r="GS518" s="7"/>
      <c r="GT518" s="7"/>
      <c r="GU518" s="7"/>
      <c r="GV518" s="7"/>
      <c r="GW518" s="7"/>
      <c r="GX518" s="7"/>
      <c r="GY518" s="7"/>
      <c r="GZ518" s="7"/>
      <c r="HA518" s="7"/>
      <c r="HB518" s="7"/>
      <c r="HC518" s="7"/>
      <c r="HD518" s="7"/>
      <c r="HE518" s="7"/>
      <c r="HF518" s="7"/>
      <c r="HG518" s="7"/>
      <c r="HH518" s="7"/>
      <c r="HI518" s="7"/>
      <c r="HJ518" s="7"/>
      <c r="HK518" s="7"/>
      <c r="HL518" s="7"/>
      <c r="HM518" s="7"/>
      <c r="HN518" s="7"/>
      <c r="HO518" s="7"/>
      <c r="HP518" s="7"/>
      <c r="HQ518" s="7"/>
      <c r="HR518" s="7"/>
      <c r="HS518" s="7"/>
      <c r="HT518" s="7"/>
      <c r="HU518" s="7"/>
      <c r="HV518" s="7"/>
      <c r="HW518" s="7"/>
      <c r="HX518" s="7"/>
      <c r="HY518" s="7"/>
      <c r="HZ518" s="7"/>
      <c r="IA518" s="7"/>
      <c r="IB518" s="7"/>
      <c r="IC518" s="7"/>
      <c r="ID518" s="7"/>
      <c r="IE518" s="7"/>
      <c r="IF518" s="7"/>
      <c r="IG518" s="7"/>
      <c r="IH518" s="7"/>
      <c r="II518" s="7"/>
      <c r="IJ518" s="7"/>
      <c r="IK518" s="7"/>
      <c r="IL518" s="7"/>
      <c r="IM518" s="7"/>
      <c r="IN518" s="7"/>
      <c r="IO518" s="7"/>
      <c r="IP518" s="7"/>
      <c r="IQ518" s="7"/>
      <c r="IR518" s="7"/>
      <c r="IS518" s="7"/>
      <c r="IT518" s="7"/>
      <c r="IU518" s="7"/>
      <c r="IV518" s="7"/>
    </row>
    <row r="519" spans="1:256" s="108" customFormat="1" ht="36">
      <c r="A519" s="31" t="s">
        <v>809</v>
      </c>
      <c r="B519" s="104" t="s">
        <v>804</v>
      </c>
      <c r="C519" s="1" t="s">
        <v>18</v>
      </c>
      <c r="D519" s="31" t="s">
        <v>805</v>
      </c>
      <c r="E519" s="2">
        <v>8</v>
      </c>
      <c r="F519" s="3" t="str">
        <f>VLOOKUP(E519,SCELTACONTRAENTE!$A$1:$B$18,2,FALSE)</f>
        <v>08-AFFIDAMENTO IN ECONOMIA - COTTIMO FIDUCIARIO</v>
      </c>
      <c r="G519" s="4">
        <v>606.08</v>
      </c>
      <c r="H519" s="5">
        <v>42185</v>
      </c>
      <c r="I519" s="5">
        <v>42217</v>
      </c>
      <c r="J519" s="106">
        <v>606.08</v>
      </c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7"/>
      <c r="AC519" s="7"/>
      <c r="AD519" s="7"/>
      <c r="AE519" s="7"/>
      <c r="AF519" s="7"/>
      <c r="AG519" s="7"/>
      <c r="AH519" s="7"/>
      <c r="AI519" s="7"/>
      <c r="AJ519" s="7"/>
      <c r="AK519" s="7"/>
      <c r="AL519" s="7"/>
      <c r="AM519" s="7"/>
      <c r="AN519" s="7"/>
      <c r="AO519" s="7"/>
      <c r="AP519" s="7"/>
      <c r="AQ519" s="7"/>
      <c r="AR519" s="7"/>
      <c r="AS519" s="7"/>
      <c r="AT519" s="7"/>
      <c r="AU519" s="7"/>
      <c r="AV519" s="7"/>
      <c r="AW519" s="7"/>
      <c r="AX519" s="7"/>
      <c r="AY519" s="7"/>
      <c r="AZ519" s="7"/>
      <c r="BA519" s="7"/>
      <c r="BB519" s="7"/>
      <c r="BC519" s="7"/>
      <c r="BD519" s="7"/>
      <c r="BE519" s="7"/>
      <c r="BF519" s="7"/>
      <c r="BG519" s="7"/>
      <c r="BH519" s="7"/>
      <c r="BI519" s="7"/>
      <c r="BJ519" s="7"/>
      <c r="BK519" s="7"/>
      <c r="BL519" s="7"/>
      <c r="BM519" s="7"/>
      <c r="BN519" s="7"/>
      <c r="BO519" s="7"/>
      <c r="BP519" s="7"/>
      <c r="BQ519" s="7"/>
      <c r="BR519" s="7"/>
      <c r="BS519" s="7"/>
      <c r="BT519" s="7"/>
      <c r="BU519" s="7"/>
      <c r="BV519" s="7"/>
      <c r="BW519" s="7"/>
      <c r="BX519" s="7"/>
      <c r="BY519" s="7"/>
      <c r="BZ519" s="7"/>
      <c r="CA519" s="7"/>
      <c r="CB519" s="7"/>
      <c r="CC519" s="7"/>
      <c r="CD519" s="7"/>
      <c r="CE519" s="7"/>
      <c r="CF519" s="7"/>
      <c r="CG519" s="7"/>
      <c r="CH519" s="7"/>
      <c r="CI519" s="7"/>
      <c r="CJ519" s="7"/>
      <c r="CK519" s="7"/>
      <c r="CL519" s="7"/>
      <c r="CM519" s="7"/>
      <c r="CN519" s="7"/>
      <c r="CO519" s="7"/>
      <c r="CP519" s="7"/>
      <c r="CQ519" s="7"/>
      <c r="CR519" s="7"/>
      <c r="CS519" s="7"/>
      <c r="CT519" s="7"/>
      <c r="CU519" s="7"/>
      <c r="CV519" s="7"/>
      <c r="CW519" s="7"/>
      <c r="CX519" s="7"/>
      <c r="CY519" s="7"/>
      <c r="CZ519" s="7"/>
      <c r="DA519" s="7"/>
      <c r="DB519" s="7"/>
      <c r="DC519" s="7"/>
      <c r="DD519" s="7"/>
      <c r="DE519" s="7"/>
      <c r="DF519" s="7"/>
      <c r="DG519" s="7"/>
      <c r="DH519" s="7"/>
      <c r="DI519" s="7"/>
      <c r="DJ519" s="7"/>
      <c r="DK519" s="7"/>
      <c r="DL519" s="7"/>
      <c r="DM519" s="7"/>
      <c r="DN519" s="7"/>
      <c r="DO519" s="7"/>
      <c r="DP519" s="7"/>
      <c r="DQ519" s="7"/>
      <c r="DR519" s="7"/>
      <c r="DS519" s="7"/>
      <c r="DT519" s="7"/>
      <c r="DU519" s="7"/>
      <c r="DV519" s="7"/>
      <c r="DW519" s="7"/>
      <c r="DX519" s="7"/>
      <c r="DY519" s="7"/>
      <c r="DZ519" s="7"/>
      <c r="EA519" s="7"/>
      <c r="EB519" s="7"/>
      <c r="EC519" s="7"/>
      <c r="ED519" s="7"/>
      <c r="EE519" s="7"/>
      <c r="EF519" s="7"/>
      <c r="EG519" s="7"/>
      <c r="EH519" s="7"/>
      <c r="EI519" s="7"/>
      <c r="EJ519" s="7"/>
      <c r="EK519" s="7"/>
      <c r="EL519" s="7"/>
      <c r="EM519" s="7"/>
      <c r="EN519" s="7"/>
      <c r="EO519" s="7"/>
      <c r="EP519" s="7"/>
      <c r="EQ519" s="7"/>
      <c r="ER519" s="7"/>
      <c r="ES519" s="7"/>
      <c r="ET519" s="7"/>
      <c r="EU519" s="7"/>
      <c r="EV519" s="7"/>
      <c r="EW519" s="7"/>
      <c r="EX519" s="7"/>
      <c r="EY519" s="7"/>
      <c r="EZ519" s="7"/>
      <c r="FA519" s="7"/>
      <c r="FB519" s="7"/>
      <c r="FC519" s="7"/>
      <c r="FD519" s="7"/>
      <c r="FE519" s="7"/>
      <c r="FF519" s="7"/>
      <c r="FG519" s="7"/>
      <c r="FH519" s="7"/>
      <c r="FI519" s="7"/>
      <c r="FJ519" s="7"/>
      <c r="FK519" s="7"/>
      <c r="FL519" s="7"/>
      <c r="FM519" s="7"/>
      <c r="FN519" s="7"/>
      <c r="FO519" s="7"/>
      <c r="FP519" s="7"/>
      <c r="FQ519" s="7"/>
      <c r="FR519" s="7"/>
      <c r="FS519" s="7"/>
      <c r="FT519" s="7"/>
      <c r="FU519" s="7"/>
      <c r="FV519" s="7"/>
      <c r="FW519" s="7"/>
      <c r="FX519" s="7"/>
      <c r="FY519" s="7"/>
      <c r="FZ519" s="7"/>
      <c r="GA519" s="7"/>
      <c r="GB519" s="7"/>
      <c r="GC519" s="7"/>
      <c r="GD519" s="7"/>
      <c r="GE519" s="7"/>
      <c r="GF519" s="7"/>
      <c r="GG519" s="7"/>
      <c r="GH519" s="7"/>
      <c r="GI519" s="7"/>
      <c r="GJ519" s="7"/>
      <c r="GK519" s="7"/>
      <c r="GL519" s="7"/>
      <c r="GM519" s="7"/>
      <c r="GN519" s="7"/>
      <c r="GO519" s="7"/>
      <c r="GP519" s="7"/>
      <c r="GQ519" s="7"/>
      <c r="GR519" s="7"/>
      <c r="GS519" s="7"/>
      <c r="GT519" s="7"/>
      <c r="GU519" s="7"/>
      <c r="GV519" s="7"/>
      <c r="GW519" s="7"/>
      <c r="GX519" s="7"/>
      <c r="GY519" s="7"/>
      <c r="GZ519" s="7"/>
      <c r="HA519" s="7"/>
      <c r="HB519" s="7"/>
      <c r="HC519" s="7"/>
      <c r="HD519" s="7"/>
      <c r="HE519" s="7"/>
      <c r="HF519" s="7"/>
      <c r="HG519" s="7"/>
      <c r="HH519" s="7"/>
      <c r="HI519" s="7"/>
      <c r="HJ519" s="7"/>
      <c r="HK519" s="7"/>
      <c r="HL519" s="7"/>
      <c r="HM519" s="7"/>
      <c r="HN519" s="7"/>
      <c r="HO519" s="7"/>
      <c r="HP519" s="7"/>
      <c r="HQ519" s="7"/>
      <c r="HR519" s="7"/>
      <c r="HS519" s="7"/>
      <c r="HT519" s="7"/>
      <c r="HU519" s="7"/>
      <c r="HV519" s="7"/>
      <c r="HW519" s="7"/>
      <c r="HX519" s="7"/>
      <c r="HY519" s="7"/>
      <c r="HZ519" s="7"/>
      <c r="IA519" s="7"/>
      <c r="IB519" s="7"/>
      <c r="IC519" s="7"/>
      <c r="ID519" s="7"/>
      <c r="IE519" s="7"/>
      <c r="IF519" s="7"/>
      <c r="IG519" s="7"/>
      <c r="IH519" s="7"/>
      <c r="II519" s="7"/>
      <c r="IJ519" s="7"/>
      <c r="IK519" s="7"/>
      <c r="IL519" s="7"/>
      <c r="IM519" s="7"/>
      <c r="IN519" s="7"/>
      <c r="IO519" s="7"/>
      <c r="IP519" s="7"/>
      <c r="IQ519" s="7"/>
      <c r="IR519" s="7"/>
      <c r="IS519" s="7"/>
      <c r="IT519" s="7"/>
      <c r="IU519" s="7"/>
      <c r="IV519" s="7"/>
    </row>
    <row r="520" spans="1:256" s="108" customFormat="1" ht="36">
      <c r="A520" s="31" t="s">
        <v>810</v>
      </c>
      <c r="B520" s="104" t="s">
        <v>804</v>
      </c>
      <c r="C520" s="1" t="s">
        <v>18</v>
      </c>
      <c r="D520" s="31" t="s">
        <v>811</v>
      </c>
      <c r="E520" s="2">
        <v>8</v>
      </c>
      <c r="F520" s="3" t="str">
        <f>VLOOKUP(E520,SCELTACONTRAENTE!$A$1:$B$18,2,FALSE)</f>
        <v>08-AFFIDAMENTO IN ECONOMIA - COTTIMO FIDUCIARIO</v>
      </c>
      <c r="G520" s="4">
        <v>603.41</v>
      </c>
      <c r="H520" s="5">
        <v>42285</v>
      </c>
      <c r="I520" s="5">
        <v>42290</v>
      </c>
      <c r="J520" s="106">
        <v>603.41</v>
      </c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7"/>
      <c r="AC520" s="7"/>
      <c r="AD520" s="7"/>
      <c r="AE520" s="7"/>
      <c r="AF520" s="7"/>
      <c r="AG520" s="7"/>
      <c r="AH520" s="7"/>
      <c r="AI520" s="7"/>
      <c r="AJ520" s="7"/>
      <c r="AK520" s="7"/>
      <c r="AL520" s="7"/>
      <c r="AM520" s="7"/>
      <c r="AN520" s="7"/>
      <c r="AO520" s="7"/>
      <c r="AP520" s="7"/>
      <c r="AQ520" s="7"/>
      <c r="AR520" s="7"/>
      <c r="AS520" s="7"/>
      <c r="AT520" s="7"/>
      <c r="AU520" s="7"/>
      <c r="AV520" s="7"/>
      <c r="AW520" s="7"/>
      <c r="AX520" s="7"/>
      <c r="AY520" s="7"/>
      <c r="AZ520" s="7"/>
      <c r="BA520" s="7"/>
      <c r="BB520" s="7"/>
      <c r="BC520" s="7"/>
      <c r="BD520" s="7"/>
      <c r="BE520" s="7"/>
      <c r="BF520" s="7"/>
      <c r="BG520" s="7"/>
      <c r="BH520" s="7"/>
      <c r="BI520" s="7"/>
      <c r="BJ520" s="7"/>
      <c r="BK520" s="7"/>
      <c r="BL520" s="7"/>
      <c r="BM520" s="7"/>
      <c r="BN520" s="7"/>
      <c r="BO520" s="7"/>
      <c r="BP520" s="7"/>
      <c r="BQ520" s="7"/>
      <c r="BR520" s="7"/>
      <c r="BS520" s="7"/>
      <c r="BT520" s="7"/>
      <c r="BU520" s="7"/>
      <c r="BV520" s="7"/>
      <c r="BW520" s="7"/>
      <c r="BX520" s="7"/>
      <c r="BY520" s="7"/>
      <c r="BZ520" s="7"/>
      <c r="CA520" s="7"/>
      <c r="CB520" s="7"/>
      <c r="CC520" s="7"/>
      <c r="CD520" s="7"/>
      <c r="CE520" s="7"/>
      <c r="CF520" s="7"/>
      <c r="CG520" s="7"/>
      <c r="CH520" s="7"/>
      <c r="CI520" s="7"/>
      <c r="CJ520" s="7"/>
      <c r="CK520" s="7"/>
      <c r="CL520" s="7"/>
      <c r="CM520" s="7"/>
      <c r="CN520" s="7"/>
      <c r="CO520" s="7"/>
      <c r="CP520" s="7"/>
      <c r="CQ520" s="7"/>
      <c r="CR520" s="7"/>
      <c r="CS520" s="7"/>
      <c r="CT520" s="7"/>
      <c r="CU520" s="7"/>
      <c r="CV520" s="7"/>
      <c r="CW520" s="7"/>
      <c r="CX520" s="7"/>
      <c r="CY520" s="7"/>
      <c r="CZ520" s="7"/>
      <c r="DA520" s="7"/>
      <c r="DB520" s="7"/>
      <c r="DC520" s="7"/>
      <c r="DD520" s="7"/>
      <c r="DE520" s="7"/>
      <c r="DF520" s="7"/>
      <c r="DG520" s="7"/>
      <c r="DH520" s="7"/>
      <c r="DI520" s="7"/>
      <c r="DJ520" s="7"/>
      <c r="DK520" s="7"/>
      <c r="DL520" s="7"/>
      <c r="DM520" s="7"/>
      <c r="DN520" s="7"/>
      <c r="DO520" s="7"/>
      <c r="DP520" s="7"/>
      <c r="DQ520" s="7"/>
      <c r="DR520" s="7"/>
      <c r="DS520" s="7"/>
      <c r="DT520" s="7"/>
      <c r="DU520" s="7"/>
      <c r="DV520" s="7"/>
      <c r="DW520" s="7"/>
      <c r="DX520" s="7"/>
      <c r="DY520" s="7"/>
      <c r="DZ520" s="7"/>
      <c r="EA520" s="7"/>
      <c r="EB520" s="7"/>
      <c r="EC520" s="7"/>
      <c r="ED520" s="7"/>
      <c r="EE520" s="7"/>
      <c r="EF520" s="7"/>
      <c r="EG520" s="7"/>
      <c r="EH520" s="7"/>
      <c r="EI520" s="7"/>
      <c r="EJ520" s="7"/>
      <c r="EK520" s="7"/>
      <c r="EL520" s="7"/>
      <c r="EM520" s="7"/>
      <c r="EN520" s="7"/>
      <c r="EO520" s="7"/>
      <c r="EP520" s="7"/>
      <c r="EQ520" s="7"/>
      <c r="ER520" s="7"/>
      <c r="ES520" s="7"/>
      <c r="ET520" s="7"/>
      <c r="EU520" s="7"/>
      <c r="EV520" s="7"/>
      <c r="EW520" s="7"/>
      <c r="EX520" s="7"/>
      <c r="EY520" s="7"/>
      <c r="EZ520" s="7"/>
      <c r="FA520" s="7"/>
      <c r="FB520" s="7"/>
      <c r="FC520" s="7"/>
      <c r="FD520" s="7"/>
      <c r="FE520" s="7"/>
      <c r="FF520" s="7"/>
      <c r="FG520" s="7"/>
      <c r="FH520" s="7"/>
      <c r="FI520" s="7"/>
      <c r="FJ520" s="7"/>
      <c r="FK520" s="7"/>
      <c r="FL520" s="7"/>
      <c r="FM520" s="7"/>
      <c r="FN520" s="7"/>
      <c r="FO520" s="7"/>
      <c r="FP520" s="7"/>
      <c r="FQ520" s="7"/>
      <c r="FR520" s="7"/>
      <c r="FS520" s="7"/>
      <c r="FT520" s="7"/>
      <c r="FU520" s="7"/>
      <c r="FV520" s="7"/>
      <c r="FW520" s="7"/>
      <c r="FX520" s="7"/>
      <c r="FY520" s="7"/>
      <c r="FZ520" s="7"/>
      <c r="GA520" s="7"/>
      <c r="GB520" s="7"/>
      <c r="GC520" s="7"/>
      <c r="GD520" s="7"/>
      <c r="GE520" s="7"/>
      <c r="GF520" s="7"/>
      <c r="GG520" s="7"/>
      <c r="GH520" s="7"/>
      <c r="GI520" s="7"/>
      <c r="GJ520" s="7"/>
      <c r="GK520" s="7"/>
      <c r="GL520" s="7"/>
      <c r="GM520" s="7"/>
      <c r="GN520" s="7"/>
      <c r="GO520" s="7"/>
      <c r="GP520" s="7"/>
      <c r="GQ520" s="7"/>
      <c r="GR520" s="7"/>
      <c r="GS520" s="7"/>
      <c r="GT520" s="7"/>
      <c r="GU520" s="7"/>
      <c r="GV520" s="7"/>
      <c r="GW520" s="7"/>
      <c r="GX520" s="7"/>
      <c r="GY520" s="7"/>
      <c r="GZ520" s="7"/>
      <c r="HA520" s="7"/>
      <c r="HB520" s="7"/>
      <c r="HC520" s="7"/>
      <c r="HD520" s="7"/>
      <c r="HE520" s="7"/>
      <c r="HF520" s="7"/>
      <c r="HG520" s="7"/>
      <c r="HH520" s="7"/>
      <c r="HI520" s="7"/>
      <c r="HJ520" s="7"/>
      <c r="HK520" s="7"/>
      <c r="HL520" s="7"/>
      <c r="HM520" s="7"/>
      <c r="HN520" s="7"/>
      <c r="HO520" s="7"/>
      <c r="HP520" s="7"/>
      <c r="HQ520" s="7"/>
      <c r="HR520" s="7"/>
      <c r="HS520" s="7"/>
      <c r="HT520" s="7"/>
      <c r="HU520" s="7"/>
      <c r="HV520" s="7"/>
      <c r="HW520" s="7"/>
      <c r="HX520" s="7"/>
      <c r="HY520" s="7"/>
      <c r="HZ520" s="7"/>
      <c r="IA520" s="7"/>
      <c r="IB520" s="7"/>
      <c r="IC520" s="7"/>
      <c r="ID520" s="7"/>
      <c r="IE520" s="7"/>
      <c r="IF520" s="7"/>
      <c r="IG520" s="7"/>
      <c r="IH520" s="7"/>
      <c r="II520" s="7"/>
      <c r="IJ520" s="7"/>
      <c r="IK520" s="7"/>
      <c r="IL520" s="7"/>
      <c r="IM520" s="7"/>
      <c r="IN520" s="7"/>
      <c r="IO520" s="7"/>
      <c r="IP520" s="7"/>
      <c r="IQ520" s="7"/>
      <c r="IR520" s="7"/>
      <c r="IS520" s="7"/>
      <c r="IT520" s="7"/>
      <c r="IU520" s="7"/>
      <c r="IV520" s="7"/>
    </row>
    <row r="521" spans="1:256" s="108" customFormat="1" ht="36">
      <c r="A521" s="31" t="s">
        <v>810</v>
      </c>
      <c r="B521" s="104" t="s">
        <v>804</v>
      </c>
      <c r="C521" s="1" t="s">
        <v>18</v>
      </c>
      <c r="D521" s="31" t="s">
        <v>811</v>
      </c>
      <c r="E521" s="2">
        <v>8</v>
      </c>
      <c r="F521" s="3" t="str">
        <f>VLOOKUP(E521,SCELTACONTRAENTE!$A$1:$B$18,2,FALSE)</f>
        <v>08-AFFIDAMENTO IN ECONOMIA - COTTIMO FIDUCIARIO</v>
      </c>
      <c r="G521" s="4">
        <v>508.46</v>
      </c>
      <c r="H521" s="5">
        <v>42321</v>
      </c>
      <c r="I521" s="5">
        <v>42335</v>
      </c>
      <c r="J521" s="106">
        <v>508.46</v>
      </c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7"/>
      <c r="AC521" s="7"/>
      <c r="AD521" s="7"/>
      <c r="AE521" s="7"/>
      <c r="AF521" s="7"/>
      <c r="AG521" s="7"/>
      <c r="AH521" s="7"/>
      <c r="AI521" s="7"/>
      <c r="AJ521" s="7"/>
      <c r="AK521" s="7"/>
      <c r="AL521" s="7"/>
      <c r="AM521" s="7"/>
      <c r="AN521" s="7"/>
      <c r="AO521" s="7"/>
      <c r="AP521" s="7"/>
      <c r="AQ521" s="7"/>
      <c r="AR521" s="7"/>
      <c r="AS521" s="7"/>
      <c r="AT521" s="7"/>
      <c r="AU521" s="7"/>
      <c r="AV521" s="7"/>
      <c r="AW521" s="7"/>
      <c r="AX521" s="7"/>
      <c r="AY521" s="7"/>
      <c r="AZ521" s="7"/>
      <c r="BA521" s="7"/>
      <c r="BB521" s="7"/>
      <c r="BC521" s="7"/>
      <c r="BD521" s="7"/>
      <c r="BE521" s="7"/>
      <c r="BF521" s="7"/>
      <c r="BG521" s="7"/>
      <c r="BH521" s="7"/>
      <c r="BI521" s="7"/>
      <c r="BJ521" s="7"/>
      <c r="BK521" s="7"/>
      <c r="BL521" s="7"/>
      <c r="BM521" s="7"/>
      <c r="BN521" s="7"/>
      <c r="BO521" s="7"/>
      <c r="BP521" s="7"/>
      <c r="BQ521" s="7"/>
      <c r="BR521" s="7"/>
      <c r="BS521" s="7"/>
      <c r="BT521" s="7"/>
      <c r="BU521" s="7"/>
      <c r="BV521" s="7"/>
      <c r="BW521" s="7"/>
      <c r="BX521" s="7"/>
      <c r="BY521" s="7"/>
      <c r="BZ521" s="7"/>
      <c r="CA521" s="7"/>
      <c r="CB521" s="7"/>
      <c r="CC521" s="7"/>
      <c r="CD521" s="7"/>
      <c r="CE521" s="7"/>
      <c r="CF521" s="7"/>
      <c r="CG521" s="7"/>
      <c r="CH521" s="7"/>
      <c r="CI521" s="7"/>
      <c r="CJ521" s="7"/>
      <c r="CK521" s="7"/>
      <c r="CL521" s="7"/>
      <c r="CM521" s="7"/>
      <c r="CN521" s="7"/>
      <c r="CO521" s="7"/>
      <c r="CP521" s="7"/>
      <c r="CQ521" s="7"/>
      <c r="CR521" s="7"/>
      <c r="CS521" s="7"/>
      <c r="CT521" s="7"/>
      <c r="CU521" s="7"/>
      <c r="CV521" s="7"/>
      <c r="CW521" s="7"/>
      <c r="CX521" s="7"/>
      <c r="CY521" s="7"/>
      <c r="CZ521" s="7"/>
      <c r="DA521" s="7"/>
      <c r="DB521" s="7"/>
      <c r="DC521" s="7"/>
      <c r="DD521" s="7"/>
      <c r="DE521" s="7"/>
      <c r="DF521" s="7"/>
      <c r="DG521" s="7"/>
      <c r="DH521" s="7"/>
      <c r="DI521" s="7"/>
      <c r="DJ521" s="7"/>
      <c r="DK521" s="7"/>
      <c r="DL521" s="7"/>
      <c r="DM521" s="7"/>
      <c r="DN521" s="7"/>
      <c r="DO521" s="7"/>
      <c r="DP521" s="7"/>
      <c r="DQ521" s="7"/>
      <c r="DR521" s="7"/>
      <c r="DS521" s="7"/>
      <c r="DT521" s="7"/>
      <c r="DU521" s="7"/>
      <c r="DV521" s="7"/>
      <c r="DW521" s="7"/>
      <c r="DX521" s="7"/>
      <c r="DY521" s="7"/>
      <c r="DZ521" s="7"/>
      <c r="EA521" s="7"/>
      <c r="EB521" s="7"/>
      <c r="EC521" s="7"/>
      <c r="ED521" s="7"/>
      <c r="EE521" s="7"/>
      <c r="EF521" s="7"/>
      <c r="EG521" s="7"/>
      <c r="EH521" s="7"/>
      <c r="EI521" s="7"/>
      <c r="EJ521" s="7"/>
      <c r="EK521" s="7"/>
      <c r="EL521" s="7"/>
      <c r="EM521" s="7"/>
      <c r="EN521" s="7"/>
      <c r="EO521" s="7"/>
      <c r="EP521" s="7"/>
      <c r="EQ521" s="7"/>
      <c r="ER521" s="7"/>
      <c r="ES521" s="7"/>
      <c r="ET521" s="7"/>
      <c r="EU521" s="7"/>
      <c r="EV521" s="7"/>
      <c r="EW521" s="7"/>
      <c r="EX521" s="7"/>
      <c r="EY521" s="7"/>
      <c r="EZ521" s="7"/>
      <c r="FA521" s="7"/>
      <c r="FB521" s="7"/>
      <c r="FC521" s="7"/>
      <c r="FD521" s="7"/>
      <c r="FE521" s="7"/>
      <c r="FF521" s="7"/>
      <c r="FG521" s="7"/>
      <c r="FH521" s="7"/>
      <c r="FI521" s="7"/>
      <c r="FJ521" s="7"/>
      <c r="FK521" s="7"/>
      <c r="FL521" s="7"/>
      <c r="FM521" s="7"/>
      <c r="FN521" s="7"/>
      <c r="FO521" s="7"/>
      <c r="FP521" s="7"/>
      <c r="FQ521" s="7"/>
      <c r="FR521" s="7"/>
      <c r="FS521" s="7"/>
      <c r="FT521" s="7"/>
      <c r="FU521" s="7"/>
      <c r="FV521" s="7"/>
      <c r="FW521" s="7"/>
      <c r="FX521" s="7"/>
      <c r="FY521" s="7"/>
      <c r="FZ521" s="7"/>
      <c r="GA521" s="7"/>
      <c r="GB521" s="7"/>
      <c r="GC521" s="7"/>
      <c r="GD521" s="7"/>
      <c r="GE521" s="7"/>
      <c r="GF521" s="7"/>
      <c r="GG521" s="7"/>
      <c r="GH521" s="7"/>
      <c r="GI521" s="7"/>
      <c r="GJ521" s="7"/>
      <c r="GK521" s="7"/>
      <c r="GL521" s="7"/>
      <c r="GM521" s="7"/>
      <c r="GN521" s="7"/>
      <c r="GO521" s="7"/>
      <c r="GP521" s="7"/>
      <c r="GQ521" s="7"/>
      <c r="GR521" s="7"/>
      <c r="GS521" s="7"/>
      <c r="GT521" s="7"/>
      <c r="GU521" s="7"/>
      <c r="GV521" s="7"/>
      <c r="GW521" s="7"/>
      <c r="GX521" s="7"/>
      <c r="GY521" s="7"/>
      <c r="GZ521" s="7"/>
      <c r="HA521" s="7"/>
      <c r="HB521" s="7"/>
      <c r="HC521" s="7"/>
      <c r="HD521" s="7"/>
      <c r="HE521" s="7"/>
      <c r="HF521" s="7"/>
      <c r="HG521" s="7"/>
      <c r="HH521" s="7"/>
      <c r="HI521" s="7"/>
      <c r="HJ521" s="7"/>
      <c r="HK521" s="7"/>
      <c r="HL521" s="7"/>
      <c r="HM521" s="7"/>
      <c r="HN521" s="7"/>
      <c r="HO521" s="7"/>
      <c r="HP521" s="7"/>
      <c r="HQ521" s="7"/>
      <c r="HR521" s="7"/>
      <c r="HS521" s="7"/>
      <c r="HT521" s="7"/>
      <c r="HU521" s="7"/>
      <c r="HV521" s="7"/>
      <c r="HW521" s="7"/>
      <c r="HX521" s="7"/>
      <c r="HY521" s="7"/>
      <c r="HZ521" s="7"/>
      <c r="IA521" s="7"/>
      <c r="IB521" s="7"/>
      <c r="IC521" s="7"/>
      <c r="ID521" s="7"/>
      <c r="IE521" s="7"/>
      <c r="IF521" s="7"/>
      <c r="IG521" s="7"/>
      <c r="IH521" s="7"/>
      <c r="II521" s="7"/>
      <c r="IJ521" s="7"/>
      <c r="IK521" s="7"/>
      <c r="IL521" s="7"/>
      <c r="IM521" s="7"/>
      <c r="IN521" s="7"/>
      <c r="IO521" s="7"/>
      <c r="IP521" s="7"/>
      <c r="IQ521" s="7"/>
      <c r="IR521" s="7"/>
      <c r="IS521" s="7"/>
      <c r="IT521" s="7"/>
      <c r="IU521" s="7"/>
      <c r="IV521" s="7"/>
    </row>
    <row r="522" spans="1:256" s="108" customFormat="1" ht="36">
      <c r="A522" s="31" t="s">
        <v>810</v>
      </c>
      <c r="B522" s="104" t="s">
        <v>804</v>
      </c>
      <c r="C522" s="1" t="s">
        <v>18</v>
      </c>
      <c r="D522" s="31" t="s">
        <v>811</v>
      </c>
      <c r="E522" s="2">
        <v>8</v>
      </c>
      <c r="F522" s="3" t="str">
        <f>VLOOKUP(E522,SCELTACONTRAENTE!$A$1:$B$18,2,FALSE)</f>
        <v>08-AFFIDAMENTO IN ECONOMIA - COTTIMO FIDUCIARIO</v>
      </c>
      <c r="G522" s="4">
        <v>2643.83</v>
      </c>
      <c r="H522" s="5">
        <v>42321</v>
      </c>
      <c r="I522" s="5">
        <v>42335</v>
      </c>
      <c r="J522" s="106">
        <v>2643.83</v>
      </c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  <c r="AB522" s="7"/>
      <c r="AC522" s="7"/>
      <c r="AD522" s="7"/>
      <c r="AE522" s="7"/>
      <c r="AF522" s="7"/>
      <c r="AG522" s="7"/>
      <c r="AH522" s="7"/>
      <c r="AI522" s="7"/>
      <c r="AJ522" s="7"/>
      <c r="AK522" s="7"/>
      <c r="AL522" s="7"/>
      <c r="AM522" s="7"/>
      <c r="AN522" s="7"/>
      <c r="AO522" s="7"/>
      <c r="AP522" s="7"/>
      <c r="AQ522" s="7"/>
      <c r="AR522" s="7"/>
      <c r="AS522" s="7"/>
      <c r="AT522" s="7"/>
      <c r="AU522" s="7"/>
      <c r="AV522" s="7"/>
      <c r="AW522" s="7"/>
      <c r="AX522" s="7"/>
      <c r="AY522" s="7"/>
      <c r="AZ522" s="7"/>
      <c r="BA522" s="7"/>
      <c r="BB522" s="7"/>
      <c r="BC522" s="7"/>
      <c r="BD522" s="7"/>
      <c r="BE522" s="7"/>
      <c r="BF522" s="7"/>
      <c r="BG522" s="7"/>
      <c r="BH522" s="7"/>
      <c r="BI522" s="7"/>
      <c r="BJ522" s="7"/>
      <c r="BK522" s="7"/>
      <c r="BL522" s="7"/>
      <c r="BM522" s="7"/>
      <c r="BN522" s="7"/>
      <c r="BO522" s="7"/>
      <c r="BP522" s="7"/>
      <c r="BQ522" s="7"/>
      <c r="BR522" s="7"/>
      <c r="BS522" s="7"/>
      <c r="BT522" s="7"/>
      <c r="BU522" s="7"/>
      <c r="BV522" s="7"/>
      <c r="BW522" s="7"/>
      <c r="BX522" s="7"/>
      <c r="BY522" s="7"/>
      <c r="BZ522" s="7"/>
      <c r="CA522" s="7"/>
      <c r="CB522" s="7"/>
      <c r="CC522" s="7"/>
      <c r="CD522" s="7"/>
      <c r="CE522" s="7"/>
      <c r="CF522" s="7"/>
      <c r="CG522" s="7"/>
      <c r="CH522" s="7"/>
      <c r="CI522" s="7"/>
      <c r="CJ522" s="7"/>
      <c r="CK522" s="7"/>
      <c r="CL522" s="7"/>
      <c r="CM522" s="7"/>
      <c r="CN522" s="7"/>
      <c r="CO522" s="7"/>
      <c r="CP522" s="7"/>
      <c r="CQ522" s="7"/>
      <c r="CR522" s="7"/>
      <c r="CS522" s="7"/>
      <c r="CT522" s="7"/>
      <c r="CU522" s="7"/>
      <c r="CV522" s="7"/>
      <c r="CW522" s="7"/>
      <c r="CX522" s="7"/>
      <c r="CY522" s="7"/>
      <c r="CZ522" s="7"/>
      <c r="DA522" s="7"/>
      <c r="DB522" s="7"/>
      <c r="DC522" s="7"/>
      <c r="DD522" s="7"/>
      <c r="DE522" s="7"/>
      <c r="DF522" s="7"/>
      <c r="DG522" s="7"/>
      <c r="DH522" s="7"/>
      <c r="DI522" s="7"/>
      <c r="DJ522" s="7"/>
      <c r="DK522" s="7"/>
      <c r="DL522" s="7"/>
      <c r="DM522" s="7"/>
      <c r="DN522" s="7"/>
      <c r="DO522" s="7"/>
      <c r="DP522" s="7"/>
      <c r="DQ522" s="7"/>
      <c r="DR522" s="7"/>
      <c r="DS522" s="7"/>
      <c r="DT522" s="7"/>
      <c r="DU522" s="7"/>
      <c r="DV522" s="7"/>
      <c r="DW522" s="7"/>
      <c r="DX522" s="7"/>
      <c r="DY522" s="7"/>
      <c r="DZ522" s="7"/>
      <c r="EA522" s="7"/>
      <c r="EB522" s="7"/>
      <c r="EC522" s="7"/>
      <c r="ED522" s="7"/>
      <c r="EE522" s="7"/>
      <c r="EF522" s="7"/>
      <c r="EG522" s="7"/>
      <c r="EH522" s="7"/>
      <c r="EI522" s="7"/>
      <c r="EJ522" s="7"/>
      <c r="EK522" s="7"/>
      <c r="EL522" s="7"/>
      <c r="EM522" s="7"/>
      <c r="EN522" s="7"/>
      <c r="EO522" s="7"/>
      <c r="EP522" s="7"/>
      <c r="EQ522" s="7"/>
      <c r="ER522" s="7"/>
      <c r="ES522" s="7"/>
      <c r="ET522" s="7"/>
      <c r="EU522" s="7"/>
      <c r="EV522" s="7"/>
      <c r="EW522" s="7"/>
      <c r="EX522" s="7"/>
      <c r="EY522" s="7"/>
      <c r="EZ522" s="7"/>
      <c r="FA522" s="7"/>
      <c r="FB522" s="7"/>
      <c r="FC522" s="7"/>
      <c r="FD522" s="7"/>
      <c r="FE522" s="7"/>
      <c r="FF522" s="7"/>
      <c r="FG522" s="7"/>
      <c r="FH522" s="7"/>
      <c r="FI522" s="7"/>
      <c r="FJ522" s="7"/>
      <c r="FK522" s="7"/>
      <c r="FL522" s="7"/>
      <c r="FM522" s="7"/>
      <c r="FN522" s="7"/>
      <c r="FO522" s="7"/>
      <c r="FP522" s="7"/>
      <c r="FQ522" s="7"/>
      <c r="FR522" s="7"/>
      <c r="FS522" s="7"/>
      <c r="FT522" s="7"/>
      <c r="FU522" s="7"/>
      <c r="FV522" s="7"/>
      <c r="FW522" s="7"/>
      <c r="FX522" s="7"/>
      <c r="FY522" s="7"/>
      <c r="FZ522" s="7"/>
      <c r="GA522" s="7"/>
      <c r="GB522" s="7"/>
      <c r="GC522" s="7"/>
      <c r="GD522" s="7"/>
      <c r="GE522" s="7"/>
      <c r="GF522" s="7"/>
      <c r="GG522" s="7"/>
      <c r="GH522" s="7"/>
      <c r="GI522" s="7"/>
      <c r="GJ522" s="7"/>
      <c r="GK522" s="7"/>
      <c r="GL522" s="7"/>
      <c r="GM522" s="7"/>
      <c r="GN522" s="7"/>
      <c r="GO522" s="7"/>
      <c r="GP522" s="7"/>
      <c r="GQ522" s="7"/>
      <c r="GR522" s="7"/>
      <c r="GS522" s="7"/>
      <c r="GT522" s="7"/>
      <c r="GU522" s="7"/>
      <c r="GV522" s="7"/>
      <c r="GW522" s="7"/>
      <c r="GX522" s="7"/>
      <c r="GY522" s="7"/>
      <c r="GZ522" s="7"/>
      <c r="HA522" s="7"/>
      <c r="HB522" s="7"/>
      <c r="HC522" s="7"/>
      <c r="HD522" s="7"/>
      <c r="HE522" s="7"/>
      <c r="HF522" s="7"/>
      <c r="HG522" s="7"/>
      <c r="HH522" s="7"/>
      <c r="HI522" s="7"/>
      <c r="HJ522" s="7"/>
      <c r="HK522" s="7"/>
      <c r="HL522" s="7"/>
      <c r="HM522" s="7"/>
      <c r="HN522" s="7"/>
      <c r="HO522" s="7"/>
      <c r="HP522" s="7"/>
      <c r="HQ522" s="7"/>
      <c r="HR522" s="7"/>
      <c r="HS522" s="7"/>
      <c r="HT522" s="7"/>
      <c r="HU522" s="7"/>
      <c r="HV522" s="7"/>
      <c r="HW522" s="7"/>
      <c r="HX522" s="7"/>
      <c r="HY522" s="7"/>
      <c r="HZ522" s="7"/>
      <c r="IA522" s="7"/>
      <c r="IB522" s="7"/>
      <c r="IC522" s="7"/>
      <c r="ID522" s="7"/>
      <c r="IE522" s="7"/>
      <c r="IF522" s="7"/>
      <c r="IG522" s="7"/>
      <c r="IH522" s="7"/>
      <c r="II522" s="7"/>
      <c r="IJ522" s="7"/>
      <c r="IK522" s="7"/>
      <c r="IL522" s="7"/>
      <c r="IM522" s="7"/>
      <c r="IN522" s="7"/>
      <c r="IO522" s="7"/>
      <c r="IP522" s="7"/>
      <c r="IQ522" s="7"/>
      <c r="IR522" s="7"/>
      <c r="IS522" s="7"/>
      <c r="IT522" s="7"/>
      <c r="IU522" s="7"/>
      <c r="IV522" s="7"/>
    </row>
    <row r="523" spans="1:256" s="108" customFormat="1" ht="36">
      <c r="A523" s="30" t="s">
        <v>812</v>
      </c>
      <c r="B523" s="104" t="s">
        <v>804</v>
      </c>
      <c r="C523" s="1" t="s">
        <v>18</v>
      </c>
      <c r="D523" s="31" t="s">
        <v>811</v>
      </c>
      <c r="E523" s="2">
        <v>8</v>
      </c>
      <c r="F523" s="3" t="str">
        <f>VLOOKUP(E523,SCELTACONTRAENTE!$A$1:$B$18,2,FALSE)</f>
        <v>08-AFFIDAMENTO IN ECONOMIA - COTTIMO FIDUCIARIO</v>
      </c>
      <c r="G523" s="4">
        <v>491.8</v>
      </c>
      <c r="H523" s="5">
        <v>42292</v>
      </c>
      <c r="I523" s="5">
        <v>42293</v>
      </c>
      <c r="J523" s="106">
        <v>491.8</v>
      </c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7"/>
      <c r="AC523" s="7"/>
      <c r="AD523" s="7"/>
      <c r="AE523" s="7"/>
      <c r="AF523" s="7"/>
      <c r="AG523" s="7"/>
      <c r="AH523" s="7"/>
      <c r="AI523" s="7"/>
      <c r="AJ523" s="7"/>
      <c r="AK523" s="7"/>
      <c r="AL523" s="7"/>
      <c r="AM523" s="7"/>
      <c r="AN523" s="7"/>
      <c r="AO523" s="7"/>
      <c r="AP523" s="7"/>
      <c r="AQ523" s="7"/>
      <c r="AR523" s="7"/>
      <c r="AS523" s="7"/>
      <c r="AT523" s="7"/>
      <c r="AU523" s="7"/>
      <c r="AV523" s="7"/>
      <c r="AW523" s="7"/>
      <c r="AX523" s="7"/>
      <c r="AY523" s="7"/>
      <c r="AZ523" s="7"/>
      <c r="BA523" s="7"/>
      <c r="BB523" s="7"/>
      <c r="BC523" s="7"/>
      <c r="BD523" s="7"/>
      <c r="BE523" s="7"/>
      <c r="BF523" s="7"/>
      <c r="BG523" s="7"/>
      <c r="BH523" s="7"/>
      <c r="BI523" s="7"/>
      <c r="BJ523" s="7"/>
      <c r="BK523" s="7"/>
      <c r="BL523" s="7"/>
      <c r="BM523" s="7"/>
      <c r="BN523" s="7"/>
      <c r="BO523" s="7"/>
      <c r="BP523" s="7"/>
      <c r="BQ523" s="7"/>
      <c r="BR523" s="7"/>
      <c r="BS523" s="7"/>
      <c r="BT523" s="7"/>
      <c r="BU523" s="7"/>
      <c r="BV523" s="7"/>
      <c r="BW523" s="7"/>
      <c r="BX523" s="7"/>
      <c r="BY523" s="7"/>
      <c r="BZ523" s="7"/>
      <c r="CA523" s="7"/>
      <c r="CB523" s="7"/>
      <c r="CC523" s="7"/>
      <c r="CD523" s="7"/>
      <c r="CE523" s="7"/>
      <c r="CF523" s="7"/>
      <c r="CG523" s="7"/>
      <c r="CH523" s="7"/>
      <c r="CI523" s="7"/>
      <c r="CJ523" s="7"/>
      <c r="CK523" s="7"/>
      <c r="CL523" s="7"/>
      <c r="CM523" s="7"/>
      <c r="CN523" s="7"/>
      <c r="CO523" s="7"/>
      <c r="CP523" s="7"/>
      <c r="CQ523" s="7"/>
      <c r="CR523" s="7"/>
      <c r="CS523" s="7"/>
      <c r="CT523" s="7"/>
      <c r="CU523" s="7"/>
      <c r="CV523" s="7"/>
      <c r="CW523" s="7"/>
      <c r="CX523" s="7"/>
      <c r="CY523" s="7"/>
      <c r="CZ523" s="7"/>
      <c r="DA523" s="7"/>
      <c r="DB523" s="7"/>
      <c r="DC523" s="7"/>
      <c r="DD523" s="7"/>
      <c r="DE523" s="7"/>
      <c r="DF523" s="7"/>
      <c r="DG523" s="7"/>
      <c r="DH523" s="7"/>
      <c r="DI523" s="7"/>
      <c r="DJ523" s="7"/>
      <c r="DK523" s="7"/>
      <c r="DL523" s="7"/>
      <c r="DM523" s="7"/>
      <c r="DN523" s="7"/>
      <c r="DO523" s="7"/>
      <c r="DP523" s="7"/>
      <c r="DQ523" s="7"/>
      <c r="DR523" s="7"/>
      <c r="DS523" s="7"/>
      <c r="DT523" s="7"/>
      <c r="DU523" s="7"/>
      <c r="DV523" s="7"/>
      <c r="DW523" s="7"/>
      <c r="DX523" s="7"/>
      <c r="DY523" s="7"/>
      <c r="DZ523" s="7"/>
      <c r="EA523" s="7"/>
      <c r="EB523" s="7"/>
      <c r="EC523" s="7"/>
      <c r="ED523" s="7"/>
      <c r="EE523" s="7"/>
      <c r="EF523" s="7"/>
      <c r="EG523" s="7"/>
      <c r="EH523" s="7"/>
      <c r="EI523" s="7"/>
      <c r="EJ523" s="7"/>
      <c r="EK523" s="7"/>
      <c r="EL523" s="7"/>
      <c r="EM523" s="7"/>
      <c r="EN523" s="7"/>
      <c r="EO523" s="7"/>
      <c r="EP523" s="7"/>
      <c r="EQ523" s="7"/>
      <c r="ER523" s="7"/>
      <c r="ES523" s="7"/>
      <c r="ET523" s="7"/>
      <c r="EU523" s="7"/>
      <c r="EV523" s="7"/>
      <c r="EW523" s="7"/>
      <c r="EX523" s="7"/>
      <c r="EY523" s="7"/>
      <c r="EZ523" s="7"/>
      <c r="FA523" s="7"/>
      <c r="FB523" s="7"/>
      <c r="FC523" s="7"/>
      <c r="FD523" s="7"/>
      <c r="FE523" s="7"/>
      <c r="FF523" s="7"/>
      <c r="FG523" s="7"/>
      <c r="FH523" s="7"/>
      <c r="FI523" s="7"/>
      <c r="FJ523" s="7"/>
      <c r="FK523" s="7"/>
      <c r="FL523" s="7"/>
      <c r="FM523" s="7"/>
      <c r="FN523" s="7"/>
      <c r="FO523" s="7"/>
      <c r="FP523" s="7"/>
      <c r="FQ523" s="7"/>
      <c r="FR523" s="7"/>
      <c r="FS523" s="7"/>
      <c r="FT523" s="7"/>
      <c r="FU523" s="7"/>
      <c r="FV523" s="7"/>
      <c r="FW523" s="7"/>
      <c r="FX523" s="7"/>
      <c r="FY523" s="7"/>
      <c r="FZ523" s="7"/>
      <c r="GA523" s="7"/>
      <c r="GB523" s="7"/>
      <c r="GC523" s="7"/>
      <c r="GD523" s="7"/>
      <c r="GE523" s="7"/>
      <c r="GF523" s="7"/>
      <c r="GG523" s="7"/>
      <c r="GH523" s="7"/>
      <c r="GI523" s="7"/>
      <c r="GJ523" s="7"/>
      <c r="GK523" s="7"/>
      <c r="GL523" s="7"/>
      <c r="GM523" s="7"/>
      <c r="GN523" s="7"/>
      <c r="GO523" s="7"/>
      <c r="GP523" s="7"/>
      <c r="GQ523" s="7"/>
      <c r="GR523" s="7"/>
      <c r="GS523" s="7"/>
      <c r="GT523" s="7"/>
      <c r="GU523" s="7"/>
      <c r="GV523" s="7"/>
      <c r="GW523" s="7"/>
      <c r="GX523" s="7"/>
      <c r="GY523" s="7"/>
      <c r="GZ523" s="7"/>
      <c r="HA523" s="7"/>
      <c r="HB523" s="7"/>
      <c r="HC523" s="7"/>
      <c r="HD523" s="7"/>
      <c r="HE523" s="7"/>
      <c r="HF523" s="7"/>
      <c r="HG523" s="7"/>
      <c r="HH523" s="7"/>
      <c r="HI523" s="7"/>
      <c r="HJ523" s="7"/>
      <c r="HK523" s="7"/>
      <c r="HL523" s="7"/>
      <c r="HM523" s="7"/>
      <c r="HN523" s="7"/>
      <c r="HO523" s="7"/>
      <c r="HP523" s="7"/>
      <c r="HQ523" s="7"/>
      <c r="HR523" s="7"/>
      <c r="HS523" s="7"/>
      <c r="HT523" s="7"/>
      <c r="HU523" s="7"/>
      <c r="HV523" s="7"/>
      <c r="HW523" s="7"/>
      <c r="HX523" s="7"/>
      <c r="HY523" s="7"/>
      <c r="HZ523" s="7"/>
      <c r="IA523" s="7"/>
      <c r="IB523" s="7"/>
      <c r="IC523" s="7"/>
      <c r="ID523" s="7"/>
      <c r="IE523" s="7"/>
      <c r="IF523" s="7"/>
      <c r="IG523" s="7"/>
      <c r="IH523" s="7"/>
      <c r="II523" s="7"/>
      <c r="IJ523" s="7"/>
      <c r="IK523" s="7"/>
      <c r="IL523" s="7"/>
      <c r="IM523" s="7"/>
      <c r="IN523" s="7"/>
      <c r="IO523" s="7"/>
      <c r="IP523" s="7"/>
      <c r="IQ523" s="7"/>
      <c r="IR523" s="7"/>
      <c r="IS523" s="7"/>
      <c r="IT523" s="7"/>
      <c r="IU523" s="7"/>
      <c r="IV523" s="7"/>
    </row>
    <row r="524" spans="1:256" s="108" customFormat="1" ht="36">
      <c r="A524" s="20" t="s">
        <v>813</v>
      </c>
      <c r="B524" s="104" t="s">
        <v>804</v>
      </c>
      <c r="C524" s="1" t="s">
        <v>18</v>
      </c>
      <c r="D524" s="31" t="s">
        <v>811</v>
      </c>
      <c r="E524" s="2">
        <v>8</v>
      </c>
      <c r="F524" s="3" t="str">
        <f>VLOOKUP(E524,SCELTACONTRAENTE!$A$1:$B$18,2,FALSE)</f>
        <v>08-AFFIDAMENTO IN ECONOMIA - COTTIMO FIDUCIARIO</v>
      </c>
      <c r="G524" s="4">
        <v>484.4</v>
      </c>
      <c r="H524" s="5">
        <v>42290</v>
      </c>
      <c r="I524" s="5">
        <v>42306</v>
      </c>
      <c r="J524" s="106">
        <v>484.4</v>
      </c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  <c r="AC524" s="7"/>
      <c r="AD524" s="7"/>
      <c r="AE524" s="7"/>
      <c r="AF524" s="7"/>
      <c r="AG524" s="7"/>
      <c r="AH524" s="7"/>
      <c r="AI524" s="7"/>
      <c r="AJ524" s="7"/>
      <c r="AK524" s="7"/>
      <c r="AL524" s="7"/>
      <c r="AM524" s="7"/>
      <c r="AN524" s="7"/>
      <c r="AO524" s="7"/>
      <c r="AP524" s="7"/>
      <c r="AQ524" s="7"/>
      <c r="AR524" s="7"/>
      <c r="AS524" s="7"/>
      <c r="AT524" s="7"/>
      <c r="AU524" s="7"/>
      <c r="AV524" s="7"/>
      <c r="AW524" s="7"/>
      <c r="AX524" s="7"/>
      <c r="AY524" s="7"/>
      <c r="AZ524" s="7"/>
      <c r="BA524" s="7"/>
      <c r="BB524" s="7"/>
      <c r="BC524" s="7"/>
      <c r="BD524" s="7"/>
      <c r="BE524" s="7"/>
      <c r="BF524" s="7"/>
      <c r="BG524" s="7"/>
      <c r="BH524" s="7"/>
      <c r="BI524" s="7"/>
      <c r="BJ524" s="7"/>
      <c r="BK524" s="7"/>
      <c r="BL524" s="7"/>
      <c r="BM524" s="7"/>
      <c r="BN524" s="7"/>
      <c r="BO524" s="7"/>
      <c r="BP524" s="7"/>
      <c r="BQ524" s="7"/>
      <c r="BR524" s="7"/>
      <c r="BS524" s="7"/>
      <c r="BT524" s="7"/>
      <c r="BU524" s="7"/>
      <c r="BV524" s="7"/>
      <c r="BW524" s="7"/>
      <c r="BX524" s="7"/>
      <c r="BY524" s="7"/>
      <c r="BZ524" s="7"/>
      <c r="CA524" s="7"/>
      <c r="CB524" s="7"/>
      <c r="CC524" s="7"/>
      <c r="CD524" s="7"/>
      <c r="CE524" s="7"/>
      <c r="CF524" s="7"/>
      <c r="CG524" s="7"/>
      <c r="CH524" s="7"/>
      <c r="CI524" s="7"/>
      <c r="CJ524" s="7"/>
      <c r="CK524" s="7"/>
      <c r="CL524" s="7"/>
      <c r="CM524" s="7"/>
      <c r="CN524" s="7"/>
      <c r="CO524" s="7"/>
      <c r="CP524" s="7"/>
      <c r="CQ524" s="7"/>
      <c r="CR524" s="7"/>
      <c r="CS524" s="7"/>
      <c r="CT524" s="7"/>
      <c r="CU524" s="7"/>
      <c r="CV524" s="7"/>
      <c r="CW524" s="7"/>
      <c r="CX524" s="7"/>
      <c r="CY524" s="7"/>
      <c r="CZ524" s="7"/>
      <c r="DA524" s="7"/>
      <c r="DB524" s="7"/>
      <c r="DC524" s="7"/>
      <c r="DD524" s="7"/>
      <c r="DE524" s="7"/>
      <c r="DF524" s="7"/>
      <c r="DG524" s="7"/>
      <c r="DH524" s="7"/>
      <c r="DI524" s="7"/>
      <c r="DJ524" s="7"/>
      <c r="DK524" s="7"/>
      <c r="DL524" s="7"/>
      <c r="DM524" s="7"/>
      <c r="DN524" s="7"/>
      <c r="DO524" s="7"/>
      <c r="DP524" s="7"/>
      <c r="DQ524" s="7"/>
      <c r="DR524" s="7"/>
      <c r="DS524" s="7"/>
      <c r="DT524" s="7"/>
      <c r="DU524" s="7"/>
      <c r="DV524" s="7"/>
      <c r="DW524" s="7"/>
      <c r="DX524" s="7"/>
      <c r="DY524" s="7"/>
      <c r="DZ524" s="7"/>
      <c r="EA524" s="7"/>
      <c r="EB524" s="7"/>
      <c r="EC524" s="7"/>
      <c r="ED524" s="7"/>
      <c r="EE524" s="7"/>
      <c r="EF524" s="7"/>
      <c r="EG524" s="7"/>
      <c r="EH524" s="7"/>
      <c r="EI524" s="7"/>
      <c r="EJ524" s="7"/>
      <c r="EK524" s="7"/>
      <c r="EL524" s="7"/>
      <c r="EM524" s="7"/>
      <c r="EN524" s="7"/>
      <c r="EO524" s="7"/>
      <c r="EP524" s="7"/>
      <c r="EQ524" s="7"/>
      <c r="ER524" s="7"/>
      <c r="ES524" s="7"/>
      <c r="ET524" s="7"/>
      <c r="EU524" s="7"/>
      <c r="EV524" s="7"/>
      <c r="EW524" s="7"/>
      <c r="EX524" s="7"/>
      <c r="EY524" s="7"/>
      <c r="EZ524" s="7"/>
      <c r="FA524" s="7"/>
      <c r="FB524" s="7"/>
      <c r="FC524" s="7"/>
      <c r="FD524" s="7"/>
      <c r="FE524" s="7"/>
      <c r="FF524" s="7"/>
      <c r="FG524" s="7"/>
      <c r="FH524" s="7"/>
      <c r="FI524" s="7"/>
      <c r="FJ524" s="7"/>
      <c r="FK524" s="7"/>
      <c r="FL524" s="7"/>
      <c r="FM524" s="7"/>
      <c r="FN524" s="7"/>
      <c r="FO524" s="7"/>
      <c r="FP524" s="7"/>
      <c r="FQ524" s="7"/>
      <c r="FR524" s="7"/>
      <c r="FS524" s="7"/>
      <c r="FT524" s="7"/>
      <c r="FU524" s="7"/>
      <c r="FV524" s="7"/>
      <c r="FW524" s="7"/>
      <c r="FX524" s="7"/>
      <c r="FY524" s="7"/>
      <c r="FZ524" s="7"/>
      <c r="GA524" s="7"/>
      <c r="GB524" s="7"/>
      <c r="GC524" s="7"/>
      <c r="GD524" s="7"/>
      <c r="GE524" s="7"/>
      <c r="GF524" s="7"/>
      <c r="GG524" s="7"/>
      <c r="GH524" s="7"/>
      <c r="GI524" s="7"/>
      <c r="GJ524" s="7"/>
      <c r="GK524" s="7"/>
      <c r="GL524" s="7"/>
      <c r="GM524" s="7"/>
      <c r="GN524" s="7"/>
      <c r="GO524" s="7"/>
      <c r="GP524" s="7"/>
      <c r="GQ524" s="7"/>
      <c r="GR524" s="7"/>
      <c r="GS524" s="7"/>
      <c r="GT524" s="7"/>
      <c r="GU524" s="7"/>
      <c r="GV524" s="7"/>
      <c r="GW524" s="7"/>
      <c r="GX524" s="7"/>
      <c r="GY524" s="7"/>
      <c r="GZ524" s="7"/>
      <c r="HA524" s="7"/>
      <c r="HB524" s="7"/>
      <c r="HC524" s="7"/>
      <c r="HD524" s="7"/>
      <c r="HE524" s="7"/>
      <c r="HF524" s="7"/>
      <c r="HG524" s="7"/>
      <c r="HH524" s="7"/>
      <c r="HI524" s="7"/>
      <c r="HJ524" s="7"/>
      <c r="HK524" s="7"/>
      <c r="HL524" s="7"/>
      <c r="HM524" s="7"/>
      <c r="HN524" s="7"/>
      <c r="HO524" s="7"/>
      <c r="HP524" s="7"/>
      <c r="HQ524" s="7"/>
      <c r="HR524" s="7"/>
      <c r="HS524" s="7"/>
      <c r="HT524" s="7"/>
      <c r="HU524" s="7"/>
      <c r="HV524" s="7"/>
      <c r="HW524" s="7"/>
      <c r="HX524" s="7"/>
      <c r="HY524" s="7"/>
      <c r="HZ524" s="7"/>
      <c r="IA524" s="7"/>
      <c r="IB524" s="7"/>
      <c r="IC524" s="7"/>
      <c r="ID524" s="7"/>
      <c r="IE524" s="7"/>
      <c r="IF524" s="7"/>
      <c r="IG524" s="7"/>
      <c r="IH524" s="7"/>
      <c r="II524" s="7"/>
      <c r="IJ524" s="7"/>
      <c r="IK524" s="7"/>
      <c r="IL524" s="7"/>
      <c r="IM524" s="7"/>
      <c r="IN524" s="7"/>
      <c r="IO524" s="7"/>
      <c r="IP524" s="7"/>
      <c r="IQ524" s="7"/>
      <c r="IR524" s="7"/>
      <c r="IS524" s="7"/>
      <c r="IT524" s="7"/>
      <c r="IU524" s="7"/>
      <c r="IV524" s="7"/>
    </row>
    <row r="525" spans="1:256" s="108" customFormat="1" ht="36">
      <c r="A525" s="1" t="s">
        <v>814</v>
      </c>
      <c r="B525" s="104" t="s">
        <v>804</v>
      </c>
      <c r="C525" s="1" t="s">
        <v>18</v>
      </c>
      <c r="D525" s="31" t="s">
        <v>811</v>
      </c>
      <c r="E525" s="2">
        <v>8</v>
      </c>
      <c r="F525" s="3" t="str">
        <f>VLOOKUP(E525,SCELTACONTRAENTE!$A$1:$B$18,2,FALSE)</f>
        <v>08-AFFIDAMENTO IN ECONOMIA - COTTIMO FIDUCIARIO</v>
      </c>
      <c r="G525" s="4">
        <v>1013.61</v>
      </c>
      <c r="H525" s="5">
        <v>42285</v>
      </c>
      <c r="I525" s="5">
        <v>42300</v>
      </c>
      <c r="J525" s="106">
        <v>1013.61</v>
      </c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7"/>
      <c r="AC525" s="7"/>
      <c r="AD525" s="7"/>
      <c r="AE525" s="7"/>
      <c r="AF525" s="7"/>
      <c r="AG525" s="7"/>
      <c r="AH525" s="7"/>
      <c r="AI525" s="7"/>
      <c r="AJ525" s="7"/>
      <c r="AK525" s="7"/>
      <c r="AL525" s="7"/>
      <c r="AM525" s="7"/>
      <c r="AN525" s="7"/>
      <c r="AO525" s="7"/>
      <c r="AP525" s="7"/>
      <c r="AQ525" s="7"/>
      <c r="AR525" s="7"/>
      <c r="AS525" s="7"/>
      <c r="AT525" s="7"/>
      <c r="AU525" s="7"/>
      <c r="AV525" s="7"/>
      <c r="AW525" s="7"/>
      <c r="AX525" s="7"/>
      <c r="AY525" s="7"/>
      <c r="AZ525" s="7"/>
      <c r="BA525" s="7"/>
      <c r="BB525" s="7"/>
      <c r="BC525" s="7"/>
      <c r="BD525" s="7"/>
      <c r="BE525" s="7"/>
      <c r="BF525" s="7"/>
      <c r="BG525" s="7"/>
      <c r="BH525" s="7"/>
      <c r="BI525" s="7"/>
      <c r="BJ525" s="7"/>
      <c r="BK525" s="7"/>
      <c r="BL525" s="7"/>
      <c r="BM525" s="7"/>
      <c r="BN525" s="7"/>
      <c r="BO525" s="7"/>
      <c r="BP525" s="7"/>
      <c r="BQ525" s="7"/>
      <c r="BR525" s="7"/>
      <c r="BS525" s="7"/>
      <c r="BT525" s="7"/>
      <c r="BU525" s="7"/>
      <c r="BV525" s="7"/>
      <c r="BW525" s="7"/>
      <c r="BX525" s="7"/>
      <c r="BY525" s="7"/>
      <c r="BZ525" s="7"/>
      <c r="CA525" s="7"/>
      <c r="CB525" s="7"/>
      <c r="CC525" s="7"/>
      <c r="CD525" s="7"/>
      <c r="CE525" s="7"/>
      <c r="CF525" s="7"/>
      <c r="CG525" s="7"/>
      <c r="CH525" s="7"/>
      <c r="CI525" s="7"/>
      <c r="CJ525" s="7"/>
      <c r="CK525" s="7"/>
      <c r="CL525" s="7"/>
      <c r="CM525" s="7"/>
      <c r="CN525" s="7"/>
      <c r="CO525" s="7"/>
      <c r="CP525" s="7"/>
      <c r="CQ525" s="7"/>
      <c r="CR525" s="7"/>
      <c r="CS525" s="7"/>
      <c r="CT525" s="7"/>
      <c r="CU525" s="7"/>
      <c r="CV525" s="7"/>
      <c r="CW525" s="7"/>
      <c r="CX525" s="7"/>
      <c r="CY525" s="7"/>
      <c r="CZ525" s="7"/>
      <c r="DA525" s="7"/>
      <c r="DB525" s="7"/>
      <c r="DC525" s="7"/>
      <c r="DD525" s="7"/>
      <c r="DE525" s="7"/>
      <c r="DF525" s="7"/>
      <c r="DG525" s="7"/>
      <c r="DH525" s="7"/>
      <c r="DI525" s="7"/>
      <c r="DJ525" s="7"/>
      <c r="DK525" s="7"/>
      <c r="DL525" s="7"/>
      <c r="DM525" s="7"/>
      <c r="DN525" s="7"/>
      <c r="DO525" s="7"/>
      <c r="DP525" s="7"/>
      <c r="DQ525" s="7"/>
      <c r="DR525" s="7"/>
      <c r="DS525" s="7"/>
      <c r="DT525" s="7"/>
      <c r="DU525" s="7"/>
      <c r="DV525" s="7"/>
      <c r="DW525" s="7"/>
      <c r="DX525" s="7"/>
      <c r="DY525" s="7"/>
      <c r="DZ525" s="7"/>
      <c r="EA525" s="7"/>
      <c r="EB525" s="7"/>
      <c r="EC525" s="7"/>
      <c r="ED525" s="7"/>
      <c r="EE525" s="7"/>
      <c r="EF525" s="7"/>
      <c r="EG525" s="7"/>
      <c r="EH525" s="7"/>
      <c r="EI525" s="7"/>
      <c r="EJ525" s="7"/>
      <c r="EK525" s="7"/>
      <c r="EL525" s="7"/>
      <c r="EM525" s="7"/>
      <c r="EN525" s="7"/>
      <c r="EO525" s="7"/>
      <c r="EP525" s="7"/>
      <c r="EQ525" s="7"/>
      <c r="ER525" s="7"/>
      <c r="ES525" s="7"/>
      <c r="ET525" s="7"/>
      <c r="EU525" s="7"/>
      <c r="EV525" s="7"/>
      <c r="EW525" s="7"/>
      <c r="EX525" s="7"/>
      <c r="EY525" s="7"/>
      <c r="EZ525" s="7"/>
      <c r="FA525" s="7"/>
      <c r="FB525" s="7"/>
      <c r="FC525" s="7"/>
      <c r="FD525" s="7"/>
      <c r="FE525" s="7"/>
      <c r="FF525" s="7"/>
      <c r="FG525" s="7"/>
      <c r="FH525" s="7"/>
      <c r="FI525" s="7"/>
      <c r="FJ525" s="7"/>
      <c r="FK525" s="7"/>
      <c r="FL525" s="7"/>
      <c r="FM525" s="7"/>
      <c r="FN525" s="7"/>
      <c r="FO525" s="7"/>
      <c r="FP525" s="7"/>
      <c r="FQ525" s="7"/>
      <c r="FR525" s="7"/>
      <c r="FS525" s="7"/>
      <c r="FT525" s="7"/>
      <c r="FU525" s="7"/>
      <c r="FV525" s="7"/>
      <c r="FW525" s="7"/>
      <c r="FX525" s="7"/>
      <c r="FY525" s="7"/>
      <c r="FZ525" s="7"/>
      <c r="GA525" s="7"/>
      <c r="GB525" s="7"/>
      <c r="GC525" s="7"/>
      <c r="GD525" s="7"/>
      <c r="GE525" s="7"/>
      <c r="GF525" s="7"/>
      <c r="GG525" s="7"/>
      <c r="GH525" s="7"/>
      <c r="GI525" s="7"/>
      <c r="GJ525" s="7"/>
      <c r="GK525" s="7"/>
      <c r="GL525" s="7"/>
      <c r="GM525" s="7"/>
      <c r="GN525" s="7"/>
      <c r="GO525" s="7"/>
      <c r="GP525" s="7"/>
      <c r="GQ525" s="7"/>
      <c r="GR525" s="7"/>
      <c r="GS525" s="7"/>
      <c r="GT525" s="7"/>
      <c r="GU525" s="7"/>
      <c r="GV525" s="7"/>
      <c r="GW525" s="7"/>
      <c r="GX525" s="7"/>
      <c r="GY525" s="7"/>
      <c r="GZ525" s="7"/>
      <c r="HA525" s="7"/>
      <c r="HB525" s="7"/>
      <c r="HC525" s="7"/>
      <c r="HD525" s="7"/>
      <c r="HE525" s="7"/>
      <c r="HF525" s="7"/>
      <c r="HG525" s="7"/>
      <c r="HH525" s="7"/>
      <c r="HI525" s="7"/>
      <c r="HJ525" s="7"/>
      <c r="HK525" s="7"/>
      <c r="HL525" s="7"/>
      <c r="HM525" s="7"/>
      <c r="HN525" s="7"/>
      <c r="HO525" s="7"/>
      <c r="HP525" s="7"/>
      <c r="HQ525" s="7"/>
      <c r="HR525" s="7"/>
      <c r="HS525" s="7"/>
      <c r="HT525" s="7"/>
      <c r="HU525" s="7"/>
      <c r="HV525" s="7"/>
      <c r="HW525" s="7"/>
      <c r="HX525" s="7"/>
      <c r="HY525" s="7"/>
      <c r="HZ525" s="7"/>
      <c r="IA525" s="7"/>
      <c r="IB525" s="7"/>
      <c r="IC525" s="7"/>
      <c r="ID525" s="7"/>
      <c r="IE525" s="7"/>
      <c r="IF525" s="7"/>
      <c r="IG525" s="7"/>
      <c r="IH525" s="7"/>
      <c r="II525" s="7"/>
      <c r="IJ525" s="7"/>
      <c r="IK525" s="7"/>
      <c r="IL525" s="7"/>
      <c r="IM525" s="7"/>
      <c r="IN525" s="7"/>
      <c r="IO525" s="7"/>
      <c r="IP525" s="7"/>
      <c r="IQ525" s="7"/>
      <c r="IR525" s="7"/>
      <c r="IS525" s="7"/>
      <c r="IT525" s="7"/>
      <c r="IU525" s="7"/>
      <c r="IV525" s="7"/>
    </row>
    <row r="526" spans="1:256" s="108" customFormat="1" ht="36">
      <c r="A526" s="1" t="s">
        <v>815</v>
      </c>
      <c r="B526" s="104" t="s">
        <v>804</v>
      </c>
      <c r="C526" s="1" t="s">
        <v>18</v>
      </c>
      <c r="D526" s="31" t="s">
        <v>816</v>
      </c>
      <c r="E526" s="2">
        <v>8</v>
      </c>
      <c r="F526" s="3" t="str">
        <f>VLOOKUP(E526,SCELTACONTRAENTE!$A$1:$B$18,2,FALSE)</f>
        <v>08-AFFIDAMENTO IN ECONOMIA - COTTIMO FIDUCIARIO</v>
      </c>
      <c r="G526" s="4">
        <v>1094.58</v>
      </c>
      <c r="H526" s="5">
        <v>42322</v>
      </c>
      <c r="I526" s="5">
        <v>42335</v>
      </c>
      <c r="J526" s="106">
        <v>1094.58</v>
      </c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  <c r="AC526" s="7"/>
      <c r="AD526" s="7"/>
      <c r="AE526" s="7"/>
      <c r="AF526" s="7"/>
      <c r="AG526" s="7"/>
      <c r="AH526" s="7"/>
      <c r="AI526" s="7"/>
      <c r="AJ526" s="7"/>
      <c r="AK526" s="7"/>
      <c r="AL526" s="7"/>
      <c r="AM526" s="7"/>
      <c r="AN526" s="7"/>
      <c r="AO526" s="7"/>
      <c r="AP526" s="7"/>
      <c r="AQ526" s="7"/>
      <c r="AR526" s="7"/>
      <c r="AS526" s="7"/>
      <c r="AT526" s="7"/>
      <c r="AU526" s="7"/>
      <c r="AV526" s="7"/>
      <c r="AW526" s="7"/>
      <c r="AX526" s="7"/>
      <c r="AY526" s="7"/>
      <c r="AZ526" s="7"/>
      <c r="BA526" s="7"/>
      <c r="BB526" s="7"/>
      <c r="BC526" s="7"/>
      <c r="BD526" s="7"/>
      <c r="BE526" s="7"/>
      <c r="BF526" s="7"/>
      <c r="BG526" s="7"/>
      <c r="BH526" s="7"/>
      <c r="BI526" s="7"/>
      <c r="BJ526" s="7"/>
      <c r="BK526" s="7"/>
      <c r="BL526" s="7"/>
      <c r="BM526" s="7"/>
      <c r="BN526" s="7"/>
      <c r="BO526" s="7"/>
      <c r="BP526" s="7"/>
      <c r="BQ526" s="7"/>
      <c r="BR526" s="7"/>
      <c r="BS526" s="7"/>
      <c r="BT526" s="7"/>
      <c r="BU526" s="7"/>
      <c r="BV526" s="7"/>
      <c r="BW526" s="7"/>
      <c r="BX526" s="7"/>
      <c r="BY526" s="7"/>
      <c r="BZ526" s="7"/>
      <c r="CA526" s="7"/>
      <c r="CB526" s="7"/>
      <c r="CC526" s="7"/>
      <c r="CD526" s="7"/>
      <c r="CE526" s="7"/>
      <c r="CF526" s="7"/>
      <c r="CG526" s="7"/>
      <c r="CH526" s="7"/>
      <c r="CI526" s="7"/>
      <c r="CJ526" s="7"/>
      <c r="CK526" s="7"/>
      <c r="CL526" s="7"/>
      <c r="CM526" s="7"/>
      <c r="CN526" s="7"/>
      <c r="CO526" s="7"/>
      <c r="CP526" s="7"/>
      <c r="CQ526" s="7"/>
      <c r="CR526" s="7"/>
      <c r="CS526" s="7"/>
      <c r="CT526" s="7"/>
      <c r="CU526" s="7"/>
      <c r="CV526" s="7"/>
      <c r="CW526" s="7"/>
      <c r="CX526" s="7"/>
      <c r="CY526" s="7"/>
      <c r="CZ526" s="7"/>
      <c r="DA526" s="7"/>
      <c r="DB526" s="7"/>
      <c r="DC526" s="7"/>
      <c r="DD526" s="7"/>
      <c r="DE526" s="7"/>
      <c r="DF526" s="7"/>
      <c r="DG526" s="7"/>
      <c r="DH526" s="7"/>
      <c r="DI526" s="7"/>
      <c r="DJ526" s="7"/>
      <c r="DK526" s="7"/>
      <c r="DL526" s="7"/>
      <c r="DM526" s="7"/>
      <c r="DN526" s="7"/>
      <c r="DO526" s="7"/>
      <c r="DP526" s="7"/>
      <c r="DQ526" s="7"/>
      <c r="DR526" s="7"/>
      <c r="DS526" s="7"/>
      <c r="DT526" s="7"/>
      <c r="DU526" s="7"/>
      <c r="DV526" s="7"/>
      <c r="DW526" s="7"/>
      <c r="DX526" s="7"/>
      <c r="DY526" s="7"/>
      <c r="DZ526" s="7"/>
      <c r="EA526" s="7"/>
      <c r="EB526" s="7"/>
      <c r="EC526" s="7"/>
      <c r="ED526" s="7"/>
      <c r="EE526" s="7"/>
      <c r="EF526" s="7"/>
      <c r="EG526" s="7"/>
      <c r="EH526" s="7"/>
      <c r="EI526" s="7"/>
      <c r="EJ526" s="7"/>
      <c r="EK526" s="7"/>
      <c r="EL526" s="7"/>
      <c r="EM526" s="7"/>
      <c r="EN526" s="7"/>
      <c r="EO526" s="7"/>
      <c r="EP526" s="7"/>
      <c r="EQ526" s="7"/>
      <c r="ER526" s="7"/>
      <c r="ES526" s="7"/>
      <c r="ET526" s="7"/>
      <c r="EU526" s="7"/>
      <c r="EV526" s="7"/>
      <c r="EW526" s="7"/>
      <c r="EX526" s="7"/>
      <c r="EY526" s="7"/>
      <c r="EZ526" s="7"/>
      <c r="FA526" s="7"/>
      <c r="FB526" s="7"/>
      <c r="FC526" s="7"/>
      <c r="FD526" s="7"/>
      <c r="FE526" s="7"/>
      <c r="FF526" s="7"/>
      <c r="FG526" s="7"/>
      <c r="FH526" s="7"/>
      <c r="FI526" s="7"/>
      <c r="FJ526" s="7"/>
      <c r="FK526" s="7"/>
      <c r="FL526" s="7"/>
      <c r="FM526" s="7"/>
      <c r="FN526" s="7"/>
      <c r="FO526" s="7"/>
      <c r="FP526" s="7"/>
      <c r="FQ526" s="7"/>
      <c r="FR526" s="7"/>
      <c r="FS526" s="7"/>
      <c r="FT526" s="7"/>
      <c r="FU526" s="7"/>
      <c r="FV526" s="7"/>
      <c r="FW526" s="7"/>
      <c r="FX526" s="7"/>
      <c r="FY526" s="7"/>
      <c r="FZ526" s="7"/>
      <c r="GA526" s="7"/>
      <c r="GB526" s="7"/>
      <c r="GC526" s="7"/>
      <c r="GD526" s="7"/>
      <c r="GE526" s="7"/>
      <c r="GF526" s="7"/>
      <c r="GG526" s="7"/>
      <c r="GH526" s="7"/>
      <c r="GI526" s="7"/>
      <c r="GJ526" s="7"/>
      <c r="GK526" s="7"/>
      <c r="GL526" s="7"/>
      <c r="GM526" s="7"/>
      <c r="GN526" s="7"/>
      <c r="GO526" s="7"/>
      <c r="GP526" s="7"/>
      <c r="GQ526" s="7"/>
      <c r="GR526" s="7"/>
      <c r="GS526" s="7"/>
      <c r="GT526" s="7"/>
      <c r="GU526" s="7"/>
      <c r="GV526" s="7"/>
      <c r="GW526" s="7"/>
      <c r="GX526" s="7"/>
      <c r="GY526" s="7"/>
      <c r="GZ526" s="7"/>
      <c r="HA526" s="7"/>
      <c r="HB526" s="7"/>
      <c r="HC526" s="7"/>
      <c r="HD526" s="7"/>
      <c r="HE526" s="7"/>
      <c r="HF526" s="7"/>
      <c r="HG526" s="7"/>
      <c r="HH526" s="7"/>
      <c r="HI526" s="7"/>
      <c r="HJ526" s="7"/>
      <c r="HK526" s="7"/>
      <c r="HL526" s="7"/>
      <c r="HM526" s="7"/>
      <c r="HN526" s="7"/>
      <c r="HO526" s="7"/>
      <c r="HP526" s="7"/>
      <c r="HQ526" s="7"/>
      <c r="HR526" s="7"/>
      <c r="HS526" s="7"/>
      <c r="HT526" s="7"/>
      <c r="HU526" s="7"/>
      <c r="HV526" s="7"/>
      <c r="HW526" s="7"/>
      <c r="HX526" s="7"/>
      <c r="HY526" s="7"/>
      <c r="HZ526" s="7"/>
      <c r="IA526" s="7"/>
      <c r="IB526" s="7"/>
      <c r="IC526" s="7"/>
      <c r="ID526" s="7"/>
      <c r="IE526" s="7"/>
      <c r="IF526" s="7"/>
      <c r="IG526" s="7"/>
      <c r="IH526" s="7"/>
      <c r="II526" s="7"/>
      <c r="IJ526" s="7"/>
      <c r="IK526" s="7"/>
      <c r="IL526" s="7"/>
      <c r="IM526" s="7"/>
      <c r="IN526" s="7"/>
      <c r="IO526" s="7"/>
      <c r="IP526" s="7"/>
      <c r="IQ526" s="7"/>
      <c r="IR526" s="7"/>
      <c r="IS526" s="7"/>
      <c r="IT526" s="7"/>
      <c r="IU526" s="7"/>
      <c r="IV526" s="7"/>
    </row>
    <row r="527" spans="1:256" s="108" customFormat="1" ht="36">
      <c r="A527" s="1" t="s">
        <v>817</v>
      </c>
      <c r="B527" s="104" t="s">
        <v>804</v>
      </c>
      <c r="C527" s="1" t="s">
        <v>18</v>
      </c>
      <c r="D527" s="31" t="s">
        <v>816</v>
      </c>
      <c r="E527" s="2">
        <v>8</v>
      </c>
      <c r="F527" s="3" t="str">
        <f>VLOOKUP(E527,SCELTACONTRAENTE!$A$1:$B$18,2,FALSE)</f>
        <v>08-AFFIDAMENTO IN ECONOMIA - COTTIMO FIDUCIARIO</v>
      </c>
      <c r="G527" s="4">
        <v>745.41</v>
      </c>
      <c r="H527" s="5">
        <v>42322</v>
      </c>
      <c r="I527" s="5">
        <v>42333</v>
      </c>
      <c r="J527" s="106">
        <v>745.51</v>
      </c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  <c r="AC527" s="7"/>
      <c r="AD527" s="7"/>
      <c r="AE527" s="7"/>
      <c r="AF527" s="7"/>
      <c r="AG527" s="7"/>
      <c r="AH527" s="7"/>
      <c r="AI527" s="7"/>
      <c r="AJ527" s="7"/>
      <c r="AK527" s="7"/>
      <c r="AL527" s="7"/>
      <c r="AM527" s="7"/>
      <c r="AN527" s="7"/>
      <c r="AO527" s="7"/>
      <c r="AP527" s="7"/>
      <c r="AQ527" s="7"/>
      <c r="AR527" s="7"/>
      <c r="AS527" s="7"/>
      <c r="AT527" s="7"/>
      <c r="AU527" s="7"/>
      <c r="AV527" s="7"/>
      <c r="AW527" s="7"/>
      <c r="AX527" s="7"/>
      <c r="AY527" s="7"/>
      <c r="AZ527" s="7"/>
      <c r="BA527" s="7"/>
      <c r="BB527" s="7"/>
      <c r="BC527" s="7"/>
      <c r="BD527" s="7"/>
      <c r="BE527" s="7"/>
      <c r="BF527" s="7"/>
      <c r="BG527" s="7"/>
      <c r="BH527" s="7"/>
      <c r="BI527" s="7"/>
      <c r="BJ527" s="7"/>
      <c r="BK527" s="7"/>
      <c r="BL527" s="7"/>
      <c r="BM527" s="7"/>
      <c r="BN527" s="7"/>
      <c r="BO527" s="7"/>
      <c r="BP527" s="7"/>
      <c r="BQ527" s="7"/>
      <c r="BR527" s="7"/>
      <c r="BS527" s="7"/>
      <c r="BT527" s="7"/>
      <c r="BU527" s="7"/>
      <c r="BV527" s="7"/>
      <c r="BW527" s="7"/>
      <c r="BX527" s="7"/>
      <c r="BY527" s="7"/>
      <c r="BZ527" s="7"/>
      <c r="CA527" s="7"/>
      <c r="CB527" s="7"/>
      <c r="CC527" s="7"/>
      <c r="CD527" s="7"/>
      <c r="CE527" s="7"/>
      <c r="CF527" s="7"/>
      <c r="CG527" s="7"/>
      <c r="CH527" s="7"/>
      <c r="CI527" s="7"/>
      <c r="CJ527" s="7"/>
      <c r="CK527" s="7"/>
      <c r="CL527" s="7"/>
      <c r="CM527" s="7"/>
      <c r="CN527" s="7"/>
      <c r="CO527" s="7"/>
      <c r="CP527" s="7"/>
      <c r="CQ527" s="7"/>
      <c r="CR527" s="7"/>
      <c r="CS527" s="7"/>
      <c r="CT527" s="7"/>
      <c r="CU527" s="7"/>
      <c r="CV527" s="7"/>
      <c r="CW527" s="7"/>
      <c r="CX527" s="7"/>
      <c r="CY527" s="7"/>
      <c r="CZ527" s="7"/>
      <c r="DA527" s="7"/>
      <c r="DB527" s="7"/>
      <c r="DC527" s="7"/>
      <c r="DD527" s="7"/>
      <c r="DE527" s="7"/>
      <c r="DF527" s="7"/>
      <c r="DG527" s="7"/>
      <c r="DH527" s="7"/>
      <c r="DI527" s="7"/>
      <c r="DJ527" s="7"/>
      <c r="DK527" s="7"/>
      <c r="DL527" s="7"/>
      <c r="DM527" s="7"/>
      <c r="DN527" s="7"/>
      <c r="DO527" s="7"/>
      <c r="DP527" s="7"/>
      <c r="DQ527" s="7"/>
      <c r="DR527" s="7"/>
      <c r="DS527" s="7"/>
      <c r="DT527" s="7"/>
      <c r="DU527" s="7"/>
      <c r="DV527" s="7"/>
      <c r="DW527" s="7"/>
      <c r="DX527" s="7"/>
      <c r="DY527" s="7"/>
      <c r="DZ527" s="7"/>
      <c r="EA527" s="7"/>
      <c r="EB527" s="7"/>
      <c r="EC527" s="7"/>
      <c r="ED527" s="7"/>
      <c r="EE527" s="7"/>
      <c r="EF527" s="7"/>
      <c r="EG527" s="7"/>
      <c r="EH527" s="7"/>
      <c r="EI527" s="7"/>
      <c r="EJ527" s="7"/>
      <c r="EK527" s="7"/>
      <c r="EL527" s="7"/>
      <c r="EM527" s="7"/>
      <c r="EN527" s="7"/>
      <c r="EO527" s="7"/>
      <c r="EP527" s="7"/>
      <c r="EQ527" s="7"/>
      <c r="ER527" s="7"/>
      <c r="ES527" s="7"/>
      <c r="ET527" s="7"/>
      <c r="EU527" s="7"/>
      <c r="EV527" s="7"/>
      <c r="EW527" s="7"/>
      <c r="EX527" s="7"/>
      <c r="EY527" s="7"/>
      <c r="EZ527" s="7"/>
      <c r="FA527" s="7"/>
      <c r="FB527" s="7"/>
      <c r="FC527" s="7"/>
      <c r="FD527" s="7"/>
      <c r="FE527" s="7"/>
      <c r="FF527" s="7"/>
      <c r="FG527" s="7"/>
      <c r="FH527" s="7"/>
      <c r="FI527" s="7"/>
      <c r="FJ527" s="7"/>
      <c r="FK527" s="7"/>
      <c r="FL527" s="7"/>
      <c r="FM527" s="7"/>
      <c r="FN527" s="7"/>
      <c r="FO527" s="7"/>
      <c r="FP527" s="7"/>
      <c r="FQ527" s="7"/>
      <c r="FR527" s="7"/>
      <c r="FS527" s="7"/>
      <c r="FT527" s="7"/>
      <c r="FU527" s="7"/>
      <c r="FV527" s="7"/>
      <c r="FW527" s="7"/>
      <c r="FX527" s="7"/>
      <c r="FY527" s="7"/>
      <c r="FZ527" s="7"/>
      <c r="GA527" s="7"/>
      <c r="GB527" s="7"/>
      <c r="GC527" s="7"/>
      <c r="GD527" s="7"/>
      <c r="GE527" s="7"/>
      <c r="GF527" s="7"/>
      <c r="GG527" s="7"/>
      <c r="GH527" s="7"/>
      <c r="GI527" s="7"/>
      <c r="GJ527" s="7"/>
      <c r="GK527" s="7"/>
      <c r="GL527" s="7"/>
      <c r="GM527" s="7"/>
      <c r="GN527" s="7"/>
      <c r="GO527" s="7"/>
      <c r="GP527" s="7"/>
      <c r="GQ527" s="7"/>
      <c r="GR527" s="7"/>
      <c r="GS527" s="7"/>
      <c r="GT527" s="7"/>
      <c r="GU527" s="7"/>
      <c r="GV527" s="7"/>
      <c r="GW527" s="7"/>
      <c r="GX527" s="7"/>
      <c r="GY527" s="7"/>
      <c r="GZ527" s="7"/>
      <c r="HA527" s="7"/>
      <c r="HB527" s="7"/>
      <c r="HC527" s="7"/>
      <c r="HD527" s="7"/>
      <c r="HE527" s="7"/>
      <c r="HF527" s="7"/>
      <c r="HG527" s="7"/>
      <c r="HH527" s="7"/>
      <c r="HI527" s="7"/>
      <c r="HJ527" s="7"/>
      <c r="HK527" s="7"/>
      <c r="HL527" s="7"/>
      <c r="HM527" s="7"/>
      <c r="HN527" s="7"/>
      <c r="HO527" s="7"/>
      <c r="HP527" s="7"/>
      <c r="HQ527" s="7"/>
      <c r="HR527" s="7"/>
      <c r="HS527" s="7"/>
      <c r="HT527" s="7"/>
      <c r="HU527" s="7"/>
      <c r="HV527" s="7"/>
      <c r="HW527" s="7"/>
      <c r="HX527" s="7"/>
      <c r="HY527" s="7"/>
      <c r="HZ527" s="7"/>
      <c r="IA527" s="7"/>
      <c r="IB527" s="7"/>
      <c r="IC527" s="7"/>
      <c r="ID527" s="7"/>
      <c r="IE527" s="7"/>
      <c r="IF527" s="7"/>
      <c r="IG527" s="7"/>
      <c r="IH527" s="7"/>
      <c r="II527" s="7"/>
      <c r="IJ527" s="7"/>
      <c r="IK527" s="7"/>
      <c r="IL527" s="7"/>
      <c r="IM527" s="7"/>
      <c r="IN527" s="7"/>
      <c r="IO527" s="7"/>
      <c r="IP527" s="7"/>
      <c r="IQ527" s="7"/>
      <c r="IR527" s="7"/>
      <c r="IS527" s="7"/>
      <c r="IT527" s="7"/>
      <c r="IU527" s="7"/>
      <c r="IV527" s="7"/>
    </row>
    <row r="528" spans="1:256" s="108" customFormat="1" ht="36">
      <c r="A528" s="1" t="s">
        <v>818</v>
      </c>
      <c r="B528" s="104" t="s">
        <v>804</v>
      </c>
      <c r="C528" s="1" t="s">
        <v>18</v>
      </c>
      <c r="D528" s="31" t="s">
        <v>816</v>
      </c>
      <c r="E528" s="2">
        <v>8</v>
      </c>
      <c r="F528" s="3" t="str">
        <f>VLOOKUP(E528,SCELTACONTRAENTE!$A$1:$B$18,2,FALSE)</f>
        <v>08-AFFIDAMENTO IN ECONOMIA - COTTIMO FIDUCIARIO</v>
      </c>
      <c r="G528" s="4">
        <v>870.63</v>
      </c>
      <c r="H528" s="5">
        <v>42328</v>
      </c>
      <c r="I528" s="5">
        <v>42331</v>
      </c>
      <c r="J528" s="106">
        <v>870.63</v>
      </c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  <c r="AC528" s="7"/>
      <c r="AD528" s="7"/>
      <c r="AE528" s="7"/>
      <c r="AF528" s="7"/>
      <c r="AG528" s="7"/>
      <c r="AH528" s="7"/>
      <c r="AI528" s="7"/>
      <c r="AJ528" s="7"/>
      <c r="AK528" s="7"/>
      <c r="AL528" s="7"/>
      <c r="AM528" s="7"/>
      <c r="AN528" s="7"/>
      <c r="AO528" s="7"/>
      <c r="AP528" s="7"/>
      <c r="AQ528" s="7"/>
      <c r="AR528" s="7"/>
      <c r="AS528" s="7"/>
      <c r="AT528" s="7"/>
      <c r="AU528" s="7"/>
      <c r="AV528" s="7"/>
      <c r="AW528" s="7"/>
      <c r="AX528" s="7"/>
      <c r="AY528" s="7"/>
      <c r="AZ528" s="7"/>
      <c r="BA528" s="7"/>
      <c r="BB528" s="7"/>
      <c r="BC528" s="7"/>
      <c r="BD528" s="7"/>
      <c r="BE528" s="7"/>
      <c r="BF528" s="7"/>
      <c r="BG528" s="7"/>
      <c r="BH528" s="7"/>
      <c r="BI528" s="7"/>
      <c r="BJ528" s="7"/>
      <c r="BK528" s="7"/>
      <c r="BL528" s="7"/>
      <c r="BM528" s="7"/>
      <c r="BN528" s="7"/>
      <c r="BO528" s="7"/>
      <c r="BP528" s="7"/>
      <c r="BQ528" s="7"/>
      <c r="BR528" s="7"/>
      <c r="BS528" s="7"/>
      <c r="BT528" s="7"/>
      <c r="BU528" s="7"/>
      <c r="BV528" s="7"/>
      <c r="BW528" s="7"/>
      <c r="BX528" s="7"/>
      <c r="BY528" s="7"/>
      <c r="BZ528" s="7"/>
      <c r="CA528" s="7"/>
      <c r="CB528" s="7"/>
      <c r="CC528" s="7"/>
      <c r="CD528" s="7"/>
      <c r="CE528" s="7"/>
      <c r="CF528" s="7"/>
      <c r="CG528" s="7"/>
      <c r="CH528" s="7"/>
      <c r="CI528" s="7"/>
      <c r="CJ528" s="7"/>
      <c r="CK528" s="7"/>
      <c r="CL528" s="7"/>
      <c r="CM528" s="7"/>
      <c r="CN528" s="7"/>
      <c r="CO528" s="7"/>
      <c r="CP528" s="7"/>
      <c r="CQ528" s="7"/>
      <c r="CR528" s="7"/>
      <c r="CS528" s="7"/>
      <c r="CT528" s="7"/>
      <c r="CU528" s="7"/>
      <c r="CV528" s="7"/>
      <c r="CW528" s="7"/>
      <c r="CX528" s="7"/>
      <c r="CY528" s="7"/>
      <c r="CZ528" s="7"/>
      <c r="DA528" s="7"/>
      <c r="DB528" s="7"/>
      <c r="DC528" s="7"/>
      <c r="DD528" s="7"/>
      <c r="DE528" s="7"/>
      <c r="DF528" s="7"/>
      <c r="DG528" s="7"/>
      <c r="DH528" s="7"/>
      <c r="DI528" s="7"/>
      <c r="DJ528" s="7"/>
      <c r="DK528" s="7"/>
      <c r="DL528" s="7"/>
      <c r="DM528" s="7"/>
      <c r="DN528" s="7"/>
      <c r="DO528" s="7"/>
      <c r="DP528" s="7"/>
      <c r="DQ528" s="7"/>
      <c r="DR528" s="7"/>
      <c r="DS528" s="7"/>
      <c r="DT528" s="7"/>
      <c r="DU528" s="7"/>
      <c r="DV528" s="7"/>
      <c r="DW528" s="7"/>
      <c r="DX528" s="7"/>
      <c r="DY528" s="7"/>
      <c r="DZ528" s="7"/>
      <c r="EA528" s="7"/>
      <c r="EB528" s="7"/>
      <c r="EC528" s="7"/>
      <c r="ED528" s="7"/>
      <c r="EE528" s="7"/>
      <c r="EF528" s="7"/>
      <c r="EG528" s="7"/>
      <c r="EH528" s="7"/>
      <c r="EI528" s="7"/>
      <c r="EJ528" s="7"/>
      <c r="EK528" s="7"/>
      <c r="EL528" s="7"/>
      <c r="EM528" s="7"/>
      <c r="EN528" s="7"/>
      <c r="EO528" s="7"/>
      <c r="EP528" s="7"/>
      <c r="EQ528" s="7"/>
      <c r="ER528" s="7"/>
      <c r="ES528" s="7"/>
      <c r="ET528" s="7"/>
      <c r="EU528" s="7"/>
      <c r="EV528" s="7"/>
      <c r="EW528" s="7"/>
      <c r="EX528" s="7"/>
      <c r="EY528" s="7"/>
      <c r="EZ528" s="7"/>
      <c r="FA528" s="7"/>
      <c r="FB528" s="7"/>
      <c r="FC528" s="7"/>
      <c r="FD528" s="7"/>
      <c r="FE528" s="7"/>
      <c r="FF528" s="7"/>
      <c r="FG528" s="7"/>
      <c r="FH528" s="7"/>
      <c r="FI528" s="7"/>
      <c r="FJ528" s="7"/>
      <c r="FK528" s="7"/>
      <c r="FL528" s="7"/>
      <c r="FM528" s="7"/>
      <c r="FN528" s="7"/>
      <c r="FO528" s="7"/>
      <c r="FP528" s="7"/>
      <c r="FQ528" s="7"/>
      <c r="FR528" s="7"/>
      <c r="FS528" s="7"/>
      <c r="FT528" s="7"/>
      <c r="FU528" s="7"/>
      <c r="FV528" s="7"/>
      <c r="FW528" s="7"/>
      <c r="FX528" s="7"/>
      <c r="FY528" s="7"/>
      <c r="FZ528" s="7"/>
      <c r="GA528" s="7"/>
      <c r="GB528" s="7"/>
      <c r="GC528" s="7"/>
      <c r="GD528" s="7"/>
      <c r="GE528" s="7"/>
      <c r="GF528" s="7"/>
      <c r="GG528" s="7"/>
      <c r="GH528" s="7"/>
      <c r="GI528" s="7"/>
      <c r="GJ528" s="7"/>
      <c r="GK528" s="7"/>
      <c r="GL528" s="7"/>
      <c r="GM528" s="7"/>
      <c r="GN528" s="7"/>
      <c r="GO528" s="7"/>
      <c r="GP528" s="7"/>
      <c r="GQ528" s="7"/>
      <c r="GR528" s="7"/>
      <c r="GS528" s="7"/>
      <c r="GT528" s="7"/>
      <c r="GU528" s="7"/>
      <c r="GV528" s="7"/>
      <c r="GW528" s="7"/>
      <c r="GX528" s="7"/>
      <c r="GY528" s="7"/>
      <c r="GZ528" s="7"/>
      <c r="HA528" s="7"/>
      <c r="HB528" s="7"/>
      <c r="HC528" s="7"/>
      <c r="HD528" s="7"/>
      <c r="HE528" s="7"/>
      <c r="HF528" s="7"/>
      <c r="HG528" s="7"/>
      <c r="HH528" s="7"/>
      <c r="HI528" s="7"/>
      <c r="HJ528" s="7"/>
      <c r="HK528" s="7"/>
      <c r="HL528" s="7"/>
      <c r="HM528" s="7"/>
      <c r="HN528" s="7"/>
      <c r="HO528" s="7"/>
      <c r="HP528" s="7"/>
      <c r="HQ528" s="7"/>
      <c r="HR528" s="7"/>
      <c r="HS528" s="7"/>
      <c r="HT528" s="7"/>
      <c r="HU528" s="7"/>
      <c r="HV528" s="7"/>
      <c r="HW528" s="7"/>
      <c r="HX528" s="7"/>
      <c r="HY528" s="7"/>
      <c r="HZ528" s="7"/>
      <c r="IA528" s="7"/>
      <c r="IB528" s="7"/>
      <c r="IC528" s="7"/>
      <c r="ID528" s="7"/>
      <c r="IE528" s="7"/>
      <c r="IF528" s="7"/>
      <c r="IG528" s="7"/>
      <c r="IH528" s="7"/>
      <c r="II528" s="7"/>
      <c r="IJ528" s="7"/>
      <c r="IK528" s="7"/>
      <c r="IL528" s="7"/>
      <c r="IM528" s="7"/>
      <c r="IN528" s="7"/>
      <c r="IO528" s="7"/>
      <c r="IP528" s="7"/>
      <c r="IQ528" s="7"/>
      <c r="IR528" s="7"/>
      <c r="IS528" s="7"/>
      <c r="IT528" s="7"/>
      <c r="IU528" s="7"/>
      <c r="IV528" s="7"/>
    </row>
    <row r="529" spans="1:256" s="108" customFormat="1" ht="36">
      <c r="A529" s="1" t="s">
        <v>818</v>
      </c>
      <c r="B529" s="104" t="s">
        <v>804</v>
      </c>
      <c r="C529" s="1" t="s">
        <v>18</v>
      </c>
      <c r="D529" s="31" t="s">
        <v>816</v>
      </c>
      <c r="E529" s="2">
        <v>8</v>
      </c>
      <c r="F529" s="3" t="str">
        <f>VLOOKUP(E529,SCELTACONTRAENTE!$A$1:$B$18,2,FALSE)</f>
        <v>08-AFFIDAMENTO IN ECONOMIA - COTTIMO FIDUCIARIO</v>
      </c>
      <c r="G529" s="4">
        <v>254.2</v>
      </c>
      <c r="H529" s="5">
        <v>42348</v>
      </c>
      <c r="I529" s="5">
        <v>42349</v>
      </c>
      <c r="J529" s="106">
        <v>254.2</v>
      </c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  <c r="AC529" s="7"/>
      <c r="AD529" s="7"/>
      <c r="AE529" s="7"/>
      <c r="AF529" s="7"/>
      <c r="AG529" s="7"/>
      <c r="AH529" s="7"/>
      <c r="AI529" s="7"/>
      <c r="AJ529" s="7"/>
      <c r="AK529" s="7"/>
      <c r="AL529" s="7"/>
      <c r="AM529" s="7"/>
      <c r="AN529" s="7"/>
      <c r="AO529" s="7"/>
      <c r="AP529" s="7"/>
      <c r="AQ529" s="7"/>
      <c r="AR529" s="7"/>
      <c r="AS529" s="7"/>
      <c r="AT529" s="7"/>
      <c r="AU529" s="7"/>
      <c r="AV529" s="7"/>
      <c r="AW529" s="7"/>
      <c r="AX529" s="7"/>
      <c r="AY529" s="7"/>
      <c r="AZ529" s="7"/>
      <c r="BA529" s="7"/>
      <c r="BB529" s="7"/>
      <c r="BC529" s="7"/>
      <c r="BD529" s="7"/>
      <c r="BE529" s="7"/>
      <c r="BF529" s="7"/>
      <c r="BG529" s="7"/>
      <c r="BH529" s="7"/>
      <c r="BI529" s="7"/>
      <c r="BJ529" s="7"/>
      <c r="BK529" s="7"/>
      <c r="BL529" s="7"/>
      <c r="BM529" s="7"/>
      <c r="BN529" s="7"/>
      <c r="BO529" s="7"/>
      <c r="BP529" s="7"/>
      <c r="BQ529" s="7"/>
      <c r="BR529" s="7"/>
      <c r="BS529" s="7"/>
      <c r="BT529" s="7"/>
      <c r="BU529" s="7"/>
      <c r="BV529" s="7"/>
      <c r="BW529" s="7"/>
      <c r="BX529" s="7"/>
      <c r="BY529" s="7"/>
      <c r="BZ529" s="7"/>
      <c r="CA529" s="7"/>
      <c r="CB529" s="7"/>
      <c r="CC529" s="7"/>
      <c r="CD529" s="7"/>
      <c r="CE529" s="7"/>
      <c r="CF529" s="7"/>
      <c r="CG529" s="7"/>
      <c r="CH529" s="7"/>
      <c r="CI529" s="7"/>
      <c r="CJ529" s="7"/>
      <c r="CK529" s="7"/>
      <c r="CL529" s="7"/>
      <c r="CM529" s="7"/>
      <c r="CN529" s="7"/>
      <c r="CO529" s="7"/>
      <c r="CP529" s="7"/>
      <c r="CQ529" s="7"/>
      <c r="CR529" s="7"/>
      <c r="CS529" s="7"/>
      <c r="CT529" s="7"/>
      <c r="CU529" s="7"/>
      <c r="CV529" s="7"/>
      <c r="CW529" s="7"/>
      <c r="CX529" s="7"/>
      <c r="CY529" s="7"/>
      <c r="CZ529" s="7"/>
      <c r="DA529" s="7"/>
      <c r="DB529" s="7"/>
      <c r="DC529" s="7"/>
      <c r="DD529" s="7"/>
      <c r="DE529" s="7"/>
      <c r="DF529" s="7"/>
      <c r="DG529" s="7"/>
      <c r="DH529" s="7"/>
      <c r="DI529" s="7"/>
      <c r="DJ529" s="7"/>
      <c r="DK529" s="7"/>
      <c r="DL529" s="7"/>
      <c r="DM529" s="7"/>
      <c r="DN529" s="7"/>
      <c r="DO529" s="7"/>
      <c r="DP529" s="7"/>
      <c r="DQ529" s="7"/>
      <c r="DR529" s="7"/>
      <c r="DS529" s="7"/>
      <c r="DT529" s="7"/>
      <c r="DU529" s="7"/>
      <c r="DV529" s="7"/>
      <c r="DW529" s="7"/>
      <c r="DX529" s="7"/>
      <c r="DY529" s="7"/>
      <c r="DZ529" s="7"/>
      <c r="EA529" s="7"/>
      <c r="EB529" s="7"/>
      <c r="EC529" s="7"/>
      <c r="ED529" s="7"/>
      <c r="EE529" s="7"/>
      <c r="EF529" s="7"/>
      <c r="EG529" s="7"/>
      <c r="EH529" s="7"/>
      <c r="EI529" s="7"/>
      <c r="EJ529" s="7"/>
      <c r="EK529" s="7"/>
      <c r="EL529" s="7"/>
      <c r="EM529" s="7"/>
      <c r="EN529" s="7"/>
      <c r="EO529" s="7"/>
      <c r="EP529" s="7"/>
      <c r="EQ529" s="7"/>
      <c r="ER529" s="7"/>
      <c r="ES529" s="7"/>
      <c r="ET529" s="7"/>
      <c r="EU529" s="7"/>
      <c r="EV529" s="7"/>
      <c r="EW529" s="7"/>
      <c r="EX529" s="7"/>
      <c r="EY529" s="7"/>
      <c r="EZ529" s="7"/>
      <c r="FA529" s="7"/>
      <c r="FB529" s="7"/>
      <c r="FC529" s="7"/>
      <c r="FD529" s="7"/>
      <c r="FE529" s="7"/>
      <c r="FF529" s="7"/>
      <c r="FG529" s="7"/>
      <c r="FH529" s="7"/>
      <c r="FI529" s="7"/>
      <c r="FJ529" s="7"/>
      <c r="FK529" s="7"/>
      <c r="FL529" s="7"/>
      <c r="FM529" s="7"/>
      <c r="FN529" s="7"/>
      <c r="FO529" s="7"/>
      <c r="FP529" s="7"/>
      <c r="FQ529" s="7"/>
      <c r="FR529" s="7"/>
      <c r="FS529" s="7"/>
      <c r="FT529" s="7"/>
      <c r="FU529" s="7"/>
      <c r="FV529" s="7"/>
      <c r="FW529" s="7"/>
      <c r="FX529" s="7"/>
      <c r="FY529" s="7"/>
      <c r="FZ529" s="7"/>
      <c r="GA529" s="7"/>
      <c r="GB529" s="7"/>
      <c r="GC529" s="7"/>
      <c r="GD529" s="7"/>
      <c r="GE529" s="7"/>
      <c r="GF529" s="7"/>
      <c r="GG529" s="7"/>
      <c r="GH529" s="7"/>
      <c r="GI529" s="7"/>
      <c r="GJ529" s="7"/>
      <c r="GK529" s="7"/>
      <c r="GL529" s="7"/>
      <c r="GM529" s="7"/>
      <c r="GN529" s="7"/>
      <c r="GO529" s="7"/>
      <c r="GP529" s="7"/>
      <c r="GQ529" s="7"/>
      <c r="GR529" s="7"/>
      <c r="GS529" s="7"/>
      <c r="GT529" s="7"/>
      <c r="GU529" s="7"/>
      <c r="GV529" s="7"/>
      <c r="GW529" s="7"/>
      <c r="GX529" s="7"/>
      <c r="GY529" s="7"/>
      <c r="GZ529" s="7"/>
      <c r="HA529" s="7"/>
      <c r="HB529" s="7"/>
      <c r="HC529" s="7"/>
      <c r="HD529" s="7"/>
      <c r="HE529" s="7"/>
      <c r="HF529" s="7"/>
      <c r="HG529" s="7"/>
      <c r="HH529" s="7"/>
      <c r="HI529" s="7"/>
      <c r="HJ529" s="7"/>
      <c r="HK529" s="7"/>
      <c r="HL529" s="7"/>
      <c r="HM529" s="7"/>
      <c r="HN529" s="7"/>
      <c r="HO529" s="7"/>
      <c r="HP529" s="7"/>
      <c r="HQ529" s="7"/>
      <c r="HR529" s="7"/>
      <c r="HS529" s="7"/>
      <c r="HT529" s="7"/>
      <c r="HU529" s="7"/>
      <c r="HV529" s="7"/>
      <c r="HW529" s="7"/>
      <c r="HX529" s="7"/>
      <c r="HY529" s="7"/>
      <c r="HZ529" s="7"/>
      <c r="IA529" s="7"/>
      <c r="IB529" s="7"/>
      <c r="IC529" s="7"/>
      <c r="ID529" s="7"/>
      <c r="IE529" s="7"/>
      <c r="IF529" s="7"/>
      <c r="IG529" s="7"/>
      <c r="IH529" s="7"/>
      <c r="II529" s="7"/>
      <c r="IJ529" s="7"/>
      <c r="IK529" s="7"/>
      <c r="IL529" s="7"/>
      <c r="IM529" s="7"/>
      <c r="IN529" s="7"/>
      <c r="IO529" s="7"/>
      <c r="IP529" s="7"/>
      <c r="IQ529" s="7"/>
      <c r="IR529" s="7"/>
      <c r="IS529" s="7"/>
      <c r="IT529" s="7"/>
      <c r="IU529" s="7"/>
      <c r="IV529" s="7"/>
    </row>
    <row r="530" spans="1:256" s="108" customFormat="1" ht="36">
      <c r="A530" s="1" t="s">
        <v>819</v>
      </c>
      <c r="B530" s="104" t="s">
        <v>804</v>
      </c>
      <c r="C530" s="1" t="s">
        <v>18</v>
      </c>
      <c r="D530" s="31" t="s">
        <v>816</v>
      </c>
      <c r="E530" s="2">
        <v>8</v>
      </c>
      <c r="F530" s="3" t="str">
        <f>VLOOKUP(E530,SCELTACONTRAENTE!$A$1:$B$18,2,FALSE)</f>
        <v>08-AFFIDAMENTO IN ECONOMIA - COTTIMO FIDUCIARIO</v>
      </c>
      <c r="G530" s="4">
        <v>2438.5</v>
      </c>
      <c r="H530" s="5">
        <v>42355</v>
      </c>
      <c r="I530" s="5">
        <v>42362</v>
      </c>
      <c r="J530" s="106">
        <v>2438.5</v>
      </c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  <c r="AC530" s="7"/>
      <c r="AD530" s="7"/>
      <c r="AE530" s="7"/>
      <c r="AF530" s="7"/>
      <c r="AG530" s="7"/>
      <c r="AH530" s="7"/>
      <c r="AI530" s="7"/>
      <c r="AJ530" s="7"/>
      <c r="AK530" s="7"/>
      <c r="AL530" s="7"/>
      <c r="AM530" s="7"/>
      <c r="AN530" s="7"/>
      <c r="AO530" s="7"/>
      <c r="AP530" s="7"/>
      <c r="AQ530" s="7"/>
      <c r="AR530" s="7"/>
      <c r="AS530" s="7"/>
      <c r="AT530" s="7"/>
      <c r="AU530" s="7"/>
      <c r="AV530" s="7"/>
      <c r="AW530" s="7"/>
      <c r="AX530" s="7"/>
      <c r="AY530" s="7"/>
      <c r="AZ530" s="7"/>
      <c r="BA530" s="7"/>
      <c r="BB530" s="7"/>
      <c r="BC530" s="7"/>
      <c r="BD530" s="7"/>
      <c r="BE530" s="7"/>
      <c r="BF530" s="7"/>
      <c r="BG530" s="7"/>
      <c r="BH530" s="7"/>
      <c r="BI530" s="7"/>
      <c r="BJ530" s="7"/>
      <c r="BK530" s="7"/>
      <c r="BL530" s="7"/>
      <c r="BM530" s="7"/>
      <c r="BN530" s="7"/>
      <c r="BO530" s="7"/>
      <c r="BP530" s="7"/>
      <c r="BQ530" s="7"/>
      <c r="BR530" s="7"/>
      <c r="BS530" s="7"/>
      <c r="BT530" s="7"/>
      <c r="BU530" s="7"/>
      <c r="BV530" s="7"/>
      <c r="BW530" s="7"/>
      <c r="BX530" s="7"/>
      <c r="BY530" s="7"/>
      <c r="BZ530" s="7"/>
      <c r="CA530" s="7"/>
      <c r="CB530" s="7"/>
      <c r="CC530" s="7"/>
      <c r="CD530" s="7"/>
      <c r="CE530" s="7"/>
      <c r="CF530" s="7"/>
      <c r="CG530" s="7"/>
      <c r="CH530" s="7"/>
      <c r="CI530" s="7"/>
      <c r="CJ530" s="7"/>
      <c r="CK530" s="7"/>
      <c r="CL530" s="7"/>
      <c r="CM530" s="7"/>
      <c r="CN530" s="7"/>
      <c r="CO530" s="7"/>
      <c r="CP530" s="7"/>
      <c r="CQ530" s="7"/>
      <c r="CR530" s="7"/>
      <c r="CS530" s="7"/>
      <c r="CT530" s="7"/>
      <c r="CU530" s="7"/>
      <c r="CV530" s="7"/>
      <c r="CW530" s="7"/>
      <c r="CX530" s="7"/>
      <c r="CY530" s="7"/>
      <c r="CZ530" s="7"/>
      <c r="DA530" s="7"/>
      <c r="DB530" s="7"/>
      <c r="DC530" s="7"/>
      <c r="DD530" s="7"/>
      <c r="DE530" s="7"/>
      <c r="DF530" s="7"/>
      <c r="DG530" s="7"/>
      <c r="DH530" s="7"/>
      <c r="DI530" s="7"/>
      <c r="DJ530" s="7"/>
      <c r="DK530" s="7"/>
      <c r="DL530" s="7"/>
      <c r="DM530" s="7"/>
      <c r="DN530" s="7"/>
      <c r="DO530" s="7"/>
      <c r="DP530" s="7"/>
      <c r="DQ530" s="7"/>
      <c r="DR530" s="7"/>
      <c r="DS530" s="7"/>
      <c r="DT530" s="7"/>
      <c r="DU530" s="7"/>
      <c r="DV530" s="7"/>
      <c r="DW530" s="7"/>
      <c r="DX530" s="7"/>
      <c r="DY530" s="7"/>
      <c r="DZ530" s="7"/>
      <c r="EA530" s="7"/>
      <c r="EB530" s="7"/>
      <c r="EC530" s="7"/>
      <c r="ED530" s="7"/>
      <c r="EE530" s="7"/>
      <c r="EF530" s="7"/>
      <c r="EG530" s="7"/>
      <c r="EH530" s="7"/>
      <c r="EI530" s="7"/>
      <c r="EJ530" s="7"/>
      <c r="EK530" s="7"/>
      <c r="EL530" s="7"/>
      <c r="EM530" s="7"/>
      <c r="EN530" s="7"/>
      <c r="EO530" s="7"/>
      <c r="EP530" s="7"/>
      <c r="EQ530" s="7"/>
      <c r="ER530" s="7"/>
      <c r="ES530" s="7"/>
      <c r="ET530" s="7"/>
      <c r="EU530" s="7"/>
      <c r="EV530" s="7"/>
      <c r="EW530" s="7"/>
      <c r="EX530" s="7"/>
      <c r="EY530" s="7"/>
      <c r="EZ530" s="7"/>
      <c r="FA530" s="7"/>
      <c r="FB530" s="7"/>
      <c r="FC530" s="7"/>
      <c r="FD530" s="7"/>
      <c r="FE530" s="7"/>
      <c r="FF530" s="7"/>
      <c r="FG530" s="7"/>
      <c r="FH530" s="7"/>
      <c r="FI530" s="7"/>
      <c r="FJ530" s="7"/>
      <c r="FK530" s="7"/>
      <c r="FL530" s="7"/>
      <c r="FM530" s="7"/>
      <c r="FN530" s="7"/>
      <c r="FO530" s="7"/>
      <c r="FP530" s="7"/>
      <c r="FQ530" s="7"/>
      <c r="FR530" s="7"/>
      <c r="FS530" s="7"/>
      <c r="FT530" s="7"/>
      <c r="FU530" s="7"/>
      <c r="FV530" s="7"/>
      <c r="FW530" s="7"/>
      <c r="FX530" s="7"/>
      <c r="FY530" s="7"/>
      <c r="FZ530" s="7"/>
      <c r="GA530" s="7"/>
      <c r="GB530" s="7"/>
      <c r="GC530" s="7"/>
      <c r="GD530" s="7"/>
      <c r="GE530" s="7"/>
      <c r="GF530" s="7"/>
      <c r="GG530" s="7"/>
      <c r="GH530" s="7"/>
      <c r="GI530" s="7"/>
      <c r="GJ530" s="7"/>
      <c r="GK530" s="7"/>
      <c r="GL530" s="7"/>
      <c r="GM530" s="7"/>
      <c r="GN530" s="7"/>
      <c r="GO530" s="7"/>
      <c r="GP530" s="7"/>
      <c r="GQ530" s="7"/>
      <c r="GR530" s="7"/>
      <c r="GS530" s="7"/>
      <c r="GT530" s="7"/>
      <c r="GU530" s="7"/>
      <c r="GV530" s="7"/>
      <c r="GW530" s="7"/>
      <c r="GX530" s="7"/>
      <c r="GY530" s="7"/>
      <c r="GZ530" s="7"/>
      <c r="HA530" s="7"/>
      <c r="HB530" s="7"/>
      <c r="HC530" s="7"/>
      <c r="HD530" s="7"/>
      <c r="HE530" s="7"/>
      <c r="HF530" s="7"/>
      <c r="HG530" s="7"/>
      <c r="HH530" s="7"/>
      <c r="HI530" s="7"/>
      <c r="HJ530" s="7"/>
      <c r="HK530" s="7"/>
      <c r="HL530" s="7"/>
      <c r="HM530" s="7"/>
      <c r="HN530" s="7"/>
      <c r="HO530" s="7"/>
      <c r="HP530" s="7"/>
      <c r="HQ530" s="7"/>
      <c r="HR530" s="7"/>
      <c r="HS530" s="7"/>
      <c r="HT530" s="7"/>
      <c r="HU530" s="7"/>
      <c r="HV530" s="7"/>
      <c r="HW530" s="7"/>
      <c r="HX530" s="7"/>
      <c r="HY530" s="7"/>
      <c r="HZ530" s="7"/>
      <c r="IA530" s="7"/>
      <c r="IB530" s="7"/>
      <c r="IC530" s="7"/>
      <c r="ID530" s="7"/>
      <c r="IE530" s="7"/>
      <c r="IF530" s="7"/>
      <c r="IG530" s="7"/>
      <c r="IH530" s="7"/>
      <c r="II530" s="7"/>
      <c r="IJ530" s="7"/>
      <c r="IK530" s="7"/>
      <c r="IL530" s="7"/>
      <c r="IM530" s="7"/>
      <c r="IN530" s="7"/>
      <c r="IO530" s="7"/>
      <c r="IP530" s="7"/>
      <c r="IQ530" s="7"/>
      <c r="IR530" s="7"/>
      <c r="IS530" s="7"/>
      <c r="IT530" s="7"/>
      <c r="IU530" s="7"/>
      <c r="IV530" s="7"/>
    </row>
    <row r="531" spans="1:256" s="108" customFormat="1" ht="36">
      <c r="A531" s="1" t="s">
        <v>820</v>
      </c>
      <c r="B531" s="104" t="s">
        <v>804</v>
      </c>
      <c r="C531" s="1" t="s">
        <v>18</v>
      </c>
      <c r="D531" s="31" t="s">
        <v>816</v>
      </c>
      <c r="E531" s="2">
        <v>8</v>
      </c>
      <c r="F531" s="3" t="str">
        <f>VLOOKUP(E531,SCELTACONTRAENTE!$A$1:$B$18,2,FALSE)</f>
        <v>08-AFFIDAMENTO IN ECONOMIA - COTTIMO FIDUCIARIO</v>
      </c>
      <c r="G531" s="4">
        <v>342.5</v>
      </c>
      <c r="H531" s="5">
        <v>42339</v>
      </c>
      <c r="I531" s="5">
        <v>42339</v>
      </c>
      <c r="J531" s="106">
        <v>342.5</v>
      </c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7"/>
      <c r="AC531" s="7"/>
      <c r="AD531" s="7"/>
      <c r="AE531" s="7"/>
      <c r="AF531" s="7"/>
      <c r="AG531" s="7"/>
      <c r="AH531" s="7"/>
      <c r="AI531" s="7"/>
      <c r="AJ531" s="7"/>
      <c r="AK531" s="7"/>
      <c r="AL531" s="7"/>
      <c r="AM531" s="7"/>
      <c r="AN531" s="7"/>
      <c r="AO531" s="7"/>
      <c r="AP531" s="7"/>
      <c r="AQ531" s="7"/>
      <c r="AR531" s="7"/>
      <c r="AS531" s="7"/>
      <c r="AT531" s="7"/>
      <c r="AU531" s="7"/>
      <c r="AV531" s="7"/>
      <c r="AW531" s="7"/>
      <c r="AX531" s="7"/>
      <c r="AY531" s="7"/>
      <c r="AZ531" s="7"/>
      <c r="BA531" s="7"/>
      <c r="BB531" s="7"/>
      <c r="BC531" s="7"/>
      <c r="BD531" s="7"/>
      <c r="BE531" s="7"/>
      <c r="BF531" s="7"/>
      <c r="BG531" s="7"/>
      <c r="BH531" s="7"/>
      <c r="BI531" s="7"/>
      <c r="BJ531" s="7"/>
      <c r="BK531" s="7"/>
      <c r="BL531" s="7"/>
      <c r="BM531" s="7"/>
      <c r="BN531" s="7"/>
      <c r="BO531" s="7"/>
      <c r="BP531" s="7"/>
      <c r="BQ531" s="7"/>
      <c r="BR531" s="7"/>
      <c r="BS531" s="7"/>
      <c r="BT531" s="7"/>
      <c r="BU531" s="7"/>
      <c r="BV531" s="7"/>
      <c r="BW531" s="7"/>
      <c r="BX531" s="7"/>
      <c r="BY531" s="7"/>
      <c r="BZ531" s="7"/>
      <c r="CA531" s="7"/>
      <c r="CB531" s="7"/>
      <c r="CC531" s="7"/>
      <c r="CD531" s="7"/>
      <c r="CE531" s="7"/>
      <c r="CF531" s="7"/>
      <c r="CG531" s="7"/>
      <c r="CH531" s="7"/>
      <c r="CI531" s="7"/>
      <c r="CJ531" s="7"/>
      <c r="CK531" s="7"/>
      <c r="CL531" s="7"/>
      <c r="CM531" s="7"/>
      <c r="CN531" s="7"/>
      <c r="CO531" s="7"/>
      <c r="CP531" s="7"/>
      <c r="CQ531" s="7"/>
      <c r="CR531" s="7"/>
      <c r="CS531" s="7"/>
      <c r="CT531" s="7"/>
      <c r="CU531" s="7"/>
      <c r="CV531" s="7"/>
      <c r="CW531" s="7"/>
      <c r="CX531" s="7"/>
      <c r="CY531" s="7"/>
      <c r="CZ531" s="7"/>
      <c r="DA531" s="7"/>
      <c r="DB531" s="7"/>
      <c r="DC531" s="7"/>
      <c r="DD531" s="7"/>
      <c r="DE531" s="7"/>
      <c r="DF531" s="7"/>
      <c r="DG531" s="7"/>
      <c r="DH531" s="7"/>
      <c r="DI531" s="7"/>
      <c r="DJ531" s="7"/>
      <c r="DK531" s="7"/>
      <c r="DL531" s="7"/>
      <c r="DM531" s="7"/>
      <c r="DN531" s="7"/>
      <c r="DO531" s="7"/>
      <c r="DP531" s="7"/>
      <c r="DQ531" s="7"/>
      <c r="DR531" s="7"/>
      <c r="DS531" s="7"/>
      <c r="DT531" s="7"/>
      <c r="DU531" s="7"/>
      <c r="DV531" s="7"/>
      <c r="DW531" s="7"/>
      <c r="DX531" s="7"/>
      <c r="DY531" s="7"/>
      <c r="DZ531" s="7"/>
      <c r="EA531" s="7"/>
      <c r="EB531" s="7"/>
      <c r="EC531" s="7"/>
      <c r="ED531" s="7"/>
      <c r="EE531" s="7"/>
      <c r="EF531" s="7"/>
      <c r="EG531" s="7"/>
      <c r="EH531" s="7"/>
      <c r="EI531" s="7"/>
      <c r="EJ531" s="7"/>
      <c r="EK531" s="7"/>
      <c r="EL531" s="7"/>
      <c r="EM531" s="7"/>
      <c r="EN531" s="7"/>
      <c r="EO531" s="7"/>
      <c r="EP531" s="7"/>
      <c r="EQ531" s="7"/>
      <c r="ER531" s="7"/>
      <c r="ES531" s="7"/>
      <c r="ET531" s="7"/>
      <c r="EU531" s="7"/>
      <c r="EV531" s="7"/>
      <c r="EW531" s="7"/>
      <c r="EX531" s="7"/>
      <c r="EY531" s="7"/>
      <c r="EZ531" s="7"/>
      <c r="FA531" s="7"/>
      <c r="FB531" s="7"/>
      <c r="FC531" s="7"/>
      <c r="FD531" s="7"/>
      <c r="FE531" s="7"/>
      <c r="FF531" s="7"/>
      <c r="FG531" s="7"/>
      <c r="FH531" s="7"/>
      <c r="FI531" s="7"/>
      <c r="FJ531" s="7"/>
      <c r="FK531" s="7"/>
      <c r="FL531" s="7"/>
      <c r="FM531" s="7"/>
      <c r="FN531" s="7"/>
      <c r="FO531" s="7"/>
      <c r="FP531" s="7"/>
      <c r="FQ531" s="7"/>
      <c r="FR531" s="7"/>
      <c r="FS531" s="7"/>
      <c r="FT531" s="7"/>
      <c r="FU531" s="7"/>
      <c r="FV531" s="7"/>
      <c r="FW531" s="7"/>
      <c r="FX531" s="7"/>
      <c r="FY531" s="7"/>
      <c r="FZ531" s="7"/>
      <c r="GA531" s="7"/>
      <c r="GB531" s="7"/>
      <c r="GC531" s="7"/>
      <c r="GD531" s="7"/>
      <c r="GE531" s="7"/>
      <c r="GF531" s="7"/>
      <c r="GG531" s="7"/>
      <c r="GH531" s="7"/>
      <c r="GI531" s="7"/>
      <c r="GJ531" s="7"/>
      <c r="GK531" s="7"/>
      <c r="GL531" s="7"/>
      <c r="GM531" s="7"/>
      <c r="GN531" s="7"/>
      <c r="GO531" s="7"/>
      <c r="GP531" s="7"/>
      <c r="GQ531" s="7"/>
      <c r="GR531" s="7"/>
      <c r="GS531" s="7"/>
      <c r="GT531" s="7"/>
      <c r="GU531" s="7"/>
      <c r="GV531" s="7"/>
      <c r="GW531" s="7"/>
      <c r="GX531" s="7"/>
      <c r="GY531" s="7"/>
      <c r="GZ531" s="7"/>
      <c r="HA531" s="7"/>
      <c r="HB531" s="7"/>
      <c r="HC531" s="7"/>
      <c r="HD531" s="7"/>
      <c r="HE531" s="7"/>
      <c r="HF531" s="7"/>
      <c r="HG531" s="7"/>
      <c r="HH531" s="7"/>
      <c r="HI531" s="7"/>
      <c r="HJ531" s="7"/>
      <c r="HK531" s="7"/>
      <c r="HL531" s="7"/>
      <c r="HM531" s="7"/>
      <c r="HN531" s="7"/>
      <c r="HO531" s="7"/>
      <c r="HP531" s="7"/>
      <c r="HQ531" s="7"/>
      <c r="HR531" s="7"/>
      <c r="HS531" s="7"/>
      <c r="HT531" s="7"/>
      <c r="HU531" s="7"/>
      <c r="HV531" s="7"/>
      <c r="HW531" s="7"/>
      <c r="HX531" s="7"/>
      <c r="HY531" s="7"/>
      <c r="HZ531" s="7"/>
      <c r="IA531" s="7"/>
      <c r="IB531" s="7"/>
      <c r="IC531" s="7"/>
      <c r="ID531" s="7"/>
      <c r="IE531" s="7"/>
      <c r="IF531" s="7"/>
      <c r="IG531" s="7"/>
      <c r="IH531" s="7"/>
      <c r="II531" s="7"/>
      <c r="IJ531" s="7"/>
      <c r="IK531" s="7"/>
      <c r="IL531" s="7"/>
      <c r="IM531" s="7"/>
      <c r="IN531" s="7"/>
      <c r="IO531" s="7"/>
      <c r="IP531" s="7"/>
      <c r="IQ531" s="7"/>
      <c r="IR531" s="7"/>
      <c r="IS531" s="7"/>
      <c r="IT531" s="7"/>
      <c r="IU531" s="7"/>
      <c r="IV531" s="7"/>
    </row>
    <row r="532" spans="1:256" s="108" customFormat="1" ht="36">
      <c r="A532" s="1" t="s">
        <v>821</v>
      </c>
      <c r="B532" s="104" t="s">
        <v>804</v>
      </c>
      <c r="C532" s="1" t="s">
        <v>18</v>
      </c>
      <c r="D532" s="31" t="s">
        <v>822</v>
      </c>
      <c r="E532" s="2">
        <v>8</v>
      </c>
      <c r="F532" s="3" t="str">
        <f>VLOOKUP(E532,SCELTACONTRAENTE!$A$1:$B$18,2,FALSE)</f>
        <v>08-AFFIDAMENTO IN ECONOMIA - COTTIMO FIDUCIARIO</v>
      </c>
      <c r="G532" s="4">
        <v>143.44</v>
      </c>
      <c r="H532" s="5">
        <v>42299</v>
      </c>
      <c r="I532" s="5">
        <v>42308</v>
      </c>
      <c r="J532" s="106">
        <v>143.44</v>
      </c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7"/>
      <c r="AC532" s="7"/>
      <c r="AD532" s="7"/>
      <c r="AE532" s="7"/>
      <c r="AF532" s="7"/>
      <c r="AG532" s="7"/>
      <c r="AH532" s="7"/>
      <c r="AI532" s="7"/>
      <c r="AJ532" s="7"/>
      <c r="AK532" s="7"/>
      <c r="AL532" s="7"/>
      <c r="AM532" s="7"/>
      <c r="AN532" s="7"/>
      <c r="AO532" s="7"/>
      <c r="AP532" s="7"/>
      <c r="AQ532" s="7"/>
      <c r="AR532" s="7"/>
      <c r="AS532" s="7"/>
      <c r="AT532" s="7"/>
      <c r="AU532" s="7"/>
      <c r="AV532" s="7"/>
      <c r="AW532" s="7"/>
      <c r="AX532" s="7"/>
      <c r="AY532" s="7"/>
      <c r="AZ532" s="7"/>
      <c r="BA532" s="7"/>
      <c r="BB532" s="7"/>
      <c r="BC532" s="7"/>
      <c r="BD532" s="7"/>
      <c r="BE532" s="7"/>
      <c r="BF532" s="7"/>
      <c r="BG532" s="7"/>
      <c r="BH532" s="7"/>
      <c r="BI532" s="7"/>
      <c r="BJ532" s="7"/>
      <c r="BK532" s="7"/>
      <c r="BL532" s="7"/>
      <c r="BM532" s="7"/>
      <c r="BN532" s="7"/>
      <c r="BO532" s="7"/>
      <c r="BP532" s="7"/>
      <c r="BQ532" s="7"/>
      <c r="BR532" s="7"/>
      <c r="BS532" s="7"/>
      <c r="BT532" s="7"/>
      <c r="BU532" s="7"/>
      <c r="BV532" s="7"/>
      <c r="BW532" s="7"/>
      <c r="BX532" s="7"/>
      <c r="BY532" s="7"/>
      <c r="BZ532" s="7"/>
      <c r="CA532" s="7"/>
      <c r="CB532" s="7"/>
      <c r="CC532" s="7"/>
      <c r="CD532" s="7"/>
      <c r="CE532" s="7"/>
      <c r="CF532" s="7"/>
      <c r="CG532" s="7"/>
      <c r="CH532" s="7"/>
      <c r="CI532" s="7"/>
      <c r="CJ532" s="7"/>
      <c r="CK532" s="7"/>
      <c r="CL532" s="7"/>
      <c r="CM532" s="7"/>
      <c r="CN532" s="7"/>
      <c r="CO532" s="7"/>
      <c r="CP532" s="7"/>
      <c r="CQ532" s="7"/>
      <c r="CR532" s="7"/>
      <c r="CS532" s="7"/>
      <c r="CT532" s="7"/>
      <c r="CU532" s="7"/>
      <c r="CV532" s="7"/>
      <c r="CW532" s="7"/>
      <c r="CX532" s="7"/>
      <c r="CY532" s="7"/>
      <c r="CZ532" s="7"/>
      <c r="DA532" s="7"/>
      <c r="DB532" s="7"/>
      <c r="DC532" s="7"/>
      <c r="DD532" s="7"/>
      <c r="DE532" s="7"/>
      <c r="DF532" s="7"/>
      <c r="DG532" s="7"/>
      <c r="DH532" s="7"/>
      <c r="DI532" s="7"/>
      <c r="DJ532" s="7"/>
      <c r="DK532" s="7"/>
      <c r="DL532" s="7"/>
      <c r="DM532" s="7"/>
      <c r="DN532" s="7"/>
      <c r="DO532" s="7"/>
      <c r="DP532" s="7"/>
      <c r="DQ532" s="7"/>
      <c r="DR532" s="7"/>
      <c r="DS532" s="7"/>
      <c r="DT532" s="7"/>
      <c r="DU532" s="7"/>
      <c r="DV532" s="7"/>
      <c r="DW532" s="7"/>
      <c r="DX532" s="7"/>
      <c r="DY532" s="7"/>
      <c r="DZ532" s="7"/>
      <c r="EA532" s="7"/>
      <c r="EB532" s="7"/>
      <c r="EC532" s="7"/>
      <c r="ED532" s="7"/>
      <c r="EE532" s="7"/>
      <c r="EF532" s="7"/>
      <c r="EG532" s="7"/>
      <c r="EH532" s="7"/>
      <c r="EI532" s="7"/>
      <c r="EJ532" s="7"/>
      <c r="EK532" s="7"/>
      <c r="EL532" s="7"/>
      <c r="EM532" s="7"/>
      <c r="EN532" s="7"/>
      <c r="EO532" s="7"/>
      <c r="EP532" s="7"/>
      <c r="EQ532" s="7"/>
      <c r="ER532" s="7"/>
      <c r="ES532" s="7"/>
      <c r="ET532" s="7"/>
      <c r="EU532" s="7"/>
      <c r="EV532" s="7"/>
      <c r="EW532" s="7"/>
      <c r="EX532" s="7"/>
      <c r="EY532" s="7"/>
      <c r="EZ532" s="7"/>
      <c r="FA532" s="7"/>
      <c r="FB532" s="7"/>
      <c r="FC532" s="7"/>
      <c r="FD532" s="7"/>
      <c r="FE532" s="7"/>
      <c r="FF532" s="7"/>
      <c r="FG532" s="7"/>
      <c r="FH532" s="7"/>
      <c r="FI532" s="7"/>
      <c r="FJ532" s="7"/>
      <c r="FK532" s="7"/>
      <c r="FL532" s="7"/>
      <c r="FM532" s="7"/>
      <c r="FN532" s="7"/>
      <c r="FO532" s="7"/>
      <c r="FP532" s="7"/>
      <c r="FQ532" s="7"/>
      <c r="FR532" s="7"/>
      <c r="FS532" s="7"/>
      <c r="FT532" s="7"/>
      <c r="FU532" s="7"/>
      <c r="FV532" s="7"/>
      <c r="FW532" s="7"/>
      <c r="FX532" s="7"/>
      <c r="FY532" s="7"/>
      <c r="FZ532" s="7"/>
      <c r="GA532" s="7"/>
      <c r="GB532" s="7"/>
      <c r="GC532" s="7"/>
      <c r="GD532" s="7"/>
      <c r="GE532" s="7"/>
      <c r="GF532" s="7"/>
      <c r="GG532" s="7"/>
      <c r="GH532" s="7"/>
      <c r="GI532" s="7"/>
      <c r="GJ532" s="7"/>
      <c r="GK532" s="7"/>
      <c r="GL532" s="7"/>
      <c r="GM532" s="7"/>
      <c r="GN532" s="7"/>
      <c r="GO532" s="7"/>
      <c r="GP532" s="7"/>
      <c r="GQ532" s="7"/>
      <c r="GR532" s="7"/>
      <c r="GS532" s="7"/>
      <c r="GT532" s="7"/>
      <c r="GU532" s="7"/>
      <c r="GV532" s="7"/>
      <c r="GW532" s="7"/>
      <c r="GX532" s="7"/>
      <c r="GY532" s="7"/>
      <c r="GZ532" s="7"/>
      <c r="HA532" s="7"/>
      <c r="HB532" s="7"/>
      <c r="HC532" s="7"/>
      <c r="HD532" s="7"/>
      <c r="HE532" s="7"/>
      <c r="HF532" s="7"/>
      <c r="HG532" s="7"/>
      <c r="HH532" s="7"/>
      <c r="HI532" s="7"/>
      <c r="HJ532" s="7"/>
      <c r="HK532" s="7"/>
      <c r="HL532" s="7"/>
      <c r="HM532" s="7"/>
      <c r="HN532" s="7"/>
      <c r="HO532" s="7"/>
      <c r="HP532" s="7"/>
      <c r="HQ532" s="7"/>
      <c r="HR532" s="7"/>
      <c r="HS532" s="7"/>
      <c r="HT532" s="7"/>
      <c r="HU532" s="7"/>
      <c r="HV532" s="7"/>
      <c r="HW532" s="7"/>
      <c r="HX532" s="7"/>
      <c r="HY532" s="7"/>
      <c r="HZ532" s="7"/>
      <c r="IA532" s="7"/>
      <c r="IB532" s="7"/>
      <c r="IC532" s="7"/>
      <c r="ID532" s="7"/>
      <c r="IE532" s="7"/>
      <c r="IF532" s="7"/>
      <c r="IG532" s="7"/>
      <c r="IH532" s="7"/>
      <c r="II532" s="7"/>
      <c r="IJ532" s="7"/>
      <c r="IK532" s="7"/>
      <c r="IL532" s="7"/>
      <c r="IM532" s="7"/>
      <c r="IN532" s="7"/>
      <c r="IO532" s="7"/>
      <c r="IP532" s="7"/>
      <c r="IQ532" s="7"/>
      <c r="IR532" s="7"/>
      <c r="IS532" s="7"/>
      <c r="IT532" s="7"/>
      <c r="IU532" s="7"/>
      <c r="IV532" s="7"/>
    </row>
    <row r="533" spans="1:256" s="108" customFormat="1" ht="36">
      <c r="A533" s="1" t="s">
        <v>823</v>
      </c>
      <c r="B533" s="104" t="s">
        <v>804</v>
      </c>
      <c r="C533" s="1" t="s">
        <v>18</v>
      </c>
      <c r="D533" s="31" t="s">
        <v>822</v>
      </c>
      <c r="E533" s="2">
        <v>8</v>
      </c>
      <c r="F533" s="3" t="str">
        <f>VLOOKUP(E533,SCELTACONTRAENTE!$A$1:$B$18,2,FALSE)</f>
        <v>08-AFFIDAMENTO IN ECONOMIA - COTTIMO FIDUCIARIO</v>
      </c>
      <c r="G533" s="4">
        <v>69.67</v>
      </c>
      <c r="H533" s="5">
        <v>42328</v>
      </c>
      <c r="I533" s="5">
        <v>42332</v>
      </c>
      <c r="J533" s="106">
        <v>69.67</v>
      </c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7"/>
      <c r="AC533" s="7"/>
      <c r="AD533" s="7"/>
      <c r="AE533" s="7"/>
      <c r="AF533" s="7"/>
      <c r="AG533" s="7"/>
      <c r="AH533" s="7"/>
      <c r="AI533" s="7"/>
      <c r="AJ533" s="7"/>
      <c r="AK533" s="7"/>
      <c r="AL533" s="7"/>
      <c r="AM533" s="7"/>
      <c r="AN533" s="7"/>
      <c r="AO533" s="7"/>
      <c r="AP533" s="7"/>
      <c r="AQ533" s="7"/>
      <c r="AR533" s="7"/>
      <c r="AS533" s="7"/>
      <c r="AT533" s="7"/>
      <c r="AU533" s="7"/>
      <c r="AV533" s="7"/>
      <c r="AW533" s="7"/>
      <c r="AX533" s="7"/>
      <c r="AY533" s="7"/>
      <c r="AZ533" s="7"/>
      <c r="BA533" s="7"/>
      <c r="BB533" s="7"/>
      <c r="BC533" s="7"/>
      <c r="BD533" s="7"/>
      <c r="BE533" s="7"/>
      <c r="BF533" s="7"/>
      <c r="BG533" s="7"/>
      <c r="BH533" s="7"/>
      <c r="BI533" s="7"/>
      <c r="BJ533" s="7"/>
      <c r="BK533" s="7"/>
      <c r="BL533" s="7"/>
      <c r="BM533" s="7"/>
      <c r="BN533" s="7"/>
      <c r="BO533" s="7"/>
      <c r="BP533" s="7"/>
      <c r="BQ533" s="7"/>
      <c r="BR533" s="7"/>
      <c r="BS533" s="7"/>
      <c r="BT533" s="7"/>
      <c r="BU533" s="7"/>
      <c r="BV533" s="7"/>
      <c r="BW533" s="7"/>
      <c r="BX533" s="7"/>
      <c r="BY533" s="7"/>
      <c r="BZ533" s="7"/>
      <c r="CA533" s="7"/>
      <c r="CB533" s="7"/>
      <c r="CC533" s="7"/>
      <c r="CD533" s="7"/>
      <c r="CE533" s="7"/>
      <c r="CF533" s="7"/>
      <c r="CG533" s="7"/>
      <c r="CH533" s="7"/>
      <c r="CI533" s="7"/>
      <c r="CJ533" s="7"/>
      <c r="CK533" s="7"/>
      <c r="CL533" s="7"/>
      <c r="CM533" s="7"/>
      <c r="CN533" s="7"/>
      <c r="CO533" s="7"/>
      <c r="CP533" s="7"/>
      <c r="CQ533" s="7"/>
      <c r="CR533" s="7"/>
      <c r="CS533" s="7"/>
      <c r="CT533" s="7"/>
      <c r="CU533" s="7"/>
      <c r="CV533" s="7"/>
      <c r="CW533" s="7"/>
      <c r="CX533" s="7"/>
      <c r="CY533" s="7"/>
      <c r="CZ533" s="7"/>
      <c r="DA533" s="7"/>
      <c r="DB533" s="7"/>
      <c r="DC533" s="7"/>
      <c r="DD533" s="7"/>
      <c r="DE533" s="7"/>
      <c r="DF533" s="7"/>
      <c r="DG533" s="7"/>
      <c r="DH533" s="7"/>
      <c r="DI533" s="7"/>
      <c r="DJ533" s="7"/>
      <c r="DK533" s="7"/>
      <c r="DL533" s="7"/>
      <c r="DM533" s="7"/>
      <c r="DN533" s="7"/>
      <c r="DO533" s="7"/>
      <c r="DP533" s="7"/>
      <c r="DQ533" s="7"/>
      <c r="DR533" s="7"/>
      <c r="DS533" s="7"/>
      <c r="DT533" s="7"/>
      <c r="DU533" s="7"/>
      <c r="DV533" s="7"/>
      <c r="DW533" s="7"/>
      <c r="DX533" s="7"/>
      <c r="DY533" s="7"/>
      <c r="DZ533" s="7"/>
      <c r="EA533" s="7"/>
      <c r="EB533" s="7"/>
      <c r="EC533" s="7"/>
      <c r="ED533" s="7"/>
      <c r="EE533" s="7"/>
      <c r="EF533" s="7"/>
      <c r="EG533" s="7"/>
      <c r="EH533" s="7"/>
      <c r="EI533" s="7"/>
      <c r="EJ533" s="7"/>
      <c r="EK533" s="7"/>
      <c r="EL533" s="7"/>
      <c r="EM533" s="7"/>
      <c r="EN533" s="7"/>
      <c r="EO533" s="7"/>
      <c r="EP533" s="7"/>
      <c r="EQ533" s="7"/>
      <c r="ER533" s="7"/>
      <c r="ES533" s="7"/>
      <c r="ET533" s="7"/>
      <c r="EU533" s="7"/>
      <c r="EV533" s="7"/>
      <c r="EW533" s="7"/>
      <c r="EX533" s="7"/>
      <c r="EY533" s="7"/>
      <c r="EZ533" s="7"/>
      <c r="FA533" s="7"/>
      <c r="FB533" s="7"/>
      <c r="FC533" s="7"/>
      <c r="FD533" s="7"/>
      <c r="FE533" s="7"/>
      <c r="FF533" s="7"/>
      <c r="FG533" s="7"/>
      <c r="FH533" s="7"/>
      <c r="FI533" s="7"/>
      <c r="FJ533" s="7"/>
      <c r="FK533" s="7"/>
      <c r="FL533" s="7"/>
      <c r="FM533" s="7"/>
      <c r="FN533" s="7"/>
      <c r="FO533" s="7"/>
      <c r="FP533" s="7"/>
      <c r="FQ533" s="7"/>
      <c r="FR533" s="7"/>
      <c r="FS533" s="7"/>
      <c r="FT533" s="7"/>
      <c r="FU533" s="7"/>
      <c r="FV533" s="7"/>
      <c r="FW533" s="7"/>
      <c r="FX533" s="7"/>
      <c r="FY533" s="7"/>
      <c r="FZ533" s="7"/>
      <c r="GA533" s="7"/>
      <c r="GB533" s="7"/>
      <c r="GC533" s="7"/>
      <c r="GD533" s="7"/>
      <c r="GE533" s="7"/>
      <c r="GF533" s="7"/>
      <c r="GG533" s="7"/>
      <c r="GH533" s="7"/>
      <c r="GI533" s="7"/>
      <c r="GJ533" s="7"/>
      <c r="GK533" s="7"/>
      <c r="GL533" s="7"/>
      <c r="GM533" s="7"/>
      <c r="GN533" s="7"/>
      <c r="GO533" s="7"/>
      <c r="GP533" s="7"/>
      <c r="GQ533" s="7"/>
      <c r="GR533" s="7"/>
      <c r="GS533" s="7"/>
      <c r="GT533" s="7"/>
      <c r="GU533" s="7"/>
      <c r="GV533" s="7"/>
      <c r="GW533" s="7"/>
      <c r="GX533" s="7"/>
      <c r="GY533" s="7"/>
      <c r="GZ533" s="7"/>
      <c r="HA533" s="7"/>
      <c r="HB533" s="7"/>
      <c r="HC533" s="7"/>
      <c r="HD533" s="7"/>
      <c r="HE533" s="7"/>
      <c r="HF533" s="7"/>
      <c r="HG533" s="7"/>
      <c r="HH533" s="7"/>
      <c r="HI533" s="7"/>
      <c r="HJ533" s="7"/>
      <c r="HK533" s="7"/>
      <c r="HL533" s="7"/>
      <c r="HM533" s="7"/>
      <c r="HN533" s="7"/>
      <c r="HO533" s="7"/>
      <c r="HP533" s="7"/>
      <c r="HQ533" s="7"/>
      <c r="HR533" s="7"/>
      <c r="HS533" s="7"/>
      <c r="HT533" s="7"/>
      <c r="HU533" s="7"/>
      <c r="HV533" s="7"/>
      <c r="HW533" s="7"/>
      <c r="HX533" s="7"/>
      <c r="HY533" s="7"/>
      <c r="HZ533" s="7"/>
      <c r="IA533" s="7"/>
      <c r="IB533" s="7"/>
      <c r="IC533" s="7"/>
      <c r="ID533" s="7"/>
      <c r="IE533" s="7"/>
      <c r="IF533" s="7"/>
      <c r="IG533" s="7"/>
      <c r="IH533" s="7"/>
      <c r="II533" s="7"/>
      <c r="IJ533" s="7"/>
      <c r="IK533" s="7"/>
      <c r="IL533" s="7"/>
      <c r="IM533" s="7"/>
      <c r="IN533" s="7"/>
      <c r="IO533" s="7"/>
      <c r="IP533" s="7"/>
      <c r="IQ533" s="7"/>
      <c r="IR533" s="7"/>
      <c r="IS533" s="7"/>
      <c r="IT533" s="7"/>
      <c r="IU533" s="7"/>
      <c r="IV533" s="7"/>
    </row>
    <row r="534" spans="1:256" s="108" customFormat="1" ht="36">
      <c r="A534" s="1" t="s">
        <v>823</v>
      </c>
      <c r="B534" s="104" t="s">
        <v>804</v>
      </c>
      <c r="C534" s="1" t="s">
        <v>18</v>
      </c>
      <c r="D534" s="31" t="s">
        <v>822</v>
      </c>
      <c r="E534" s="2">
        <v>8</v>
      </c>
      <c r="F534" s="3" t="str">
        <f>VLOOKUP(E534,SCELTACONTRAENTE!$A$1:$B$18,2,FALSE)</f>
        <v>08-AFFIDAMENTO IN ECONOMIA - COTTIMO FIDUCIARIO</v>
      </c>
      <c r="G534" s="4">
        <v>196.72</v>
      </c>
      <c r="H534" s="5">
        <v>42355</v>
      </c>
      <c r="I534" s="5">
        <v>42356</v>
      </c>
      <c r="J534" s="106">
        <v>196.72</v>
      </c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  <c r="AC534" s="7"/>
      <c r="AD534" s="7"/>
      <c r="AE534" s="7"/>
      <c r="AF534" s="7"/>
      <c r="AG534" s="7"/>
      <c r="AH534" s="7"/>
      <c r="AI534" s="7"/>
      <c r="AJ534" s="7"/>
      <c r="AK534" s="7"/>
      <c r="AL534" s="7"/>
      <c r="AM534" s="7"/>
      <c r="AN534" s="7"/>
      <c r="AO534" s="7"/>
      <c r="AP534" s="7"/>
      <c r="AQ534" s="7"/>
      <c r="AR534" s="7"/>
      <c r="AS534" s="7"/>
      <c r="AT534" s="7"/>
      <c r="AU534" s="7"/>
      <c r="AV534" s="7"/>
      <c r="AW534" s="7"/>
      <c r="AX534" s="7"/>
      <c r="AY534" s="7"/>
      <c r="AZ534" s="7"/>
      <c r="BA534" s="7"/>
      <c r="BB534" s="7"/>
      <c r="BC534" s="7"/>
      <c r="BD534" s="7"/>
      <c r="BE534" s="7"/>
      <c r="BF534" s="7"/>
      <c r="BG534" s="7"/>
      <c r="BH534" s="7"/>
      <c r="BI534" s="7"/>
      <c r="BJ534" s="7"/>
      <c r="BK534" s="7"/>
      <c r="BL534" s="7"/>
      <c r="BM534" s="7"/>
      <c r="BN534" s="7"/>
      <c r="BO534" s="7"/>
      <c r="BP534" s="7"/>
      <c r="BQ534" s="7"/>
      <c r="BR534" s="7"/>
      <c r="BS534" s="7"/>
      <c r="BT534" s="7"/>
      <c r="BU534" s="7"/>
      <c r="BV534" s="7"/>
      <c r="BW534" s="7"/>
      <c r="BX534" s="7"/>
      <c r="BY534" s="7"/>
      <c r="BZ534" s="7"/>
      <c r="CA534" s="7"/>
      <c r="CB534" s="7"/>
      <c r="CC534" s="7"/>
      <c r="CD534" s="7"/>
      <c r="CE534" s="7"/>
      <c r="CF534" s="7"/>
      <c r="CG534" s="7"/>
      <c r="CH534" s="7"/>
      <c r="CI534" s="7"/>
      <c r="CJ534" s="7"/>
      <c r="CK534" s="7"/>
      <c r="CL534" s="7"/>
      <c r="CM534" s="7"/>
      <c r="CN534" s="7"/>
      <c r="CO534" s="7"/>
      <c r="CP534" s="7"/>
      <c r="CQ534" s="7"/>
      <c r="CR534" s="7"/>
      <c r="CS534" s="7"/>
      <c r="CT534" s="7"/>
      <c r="CU534" s="7"/>
      <c r="CV534" s="7"/>
      <c r="CW534" s="7"/>
      <c r="CX534" s="7"/>
      <c r="CY534" s="7"/>
      <c r="CZ534" s="7"/>
      <c r="DA534" s="7"/>
      <c r="DB534" s="7"/>
      <c r="DC534" s="7"/>
      <c r="DD534" s="7"/>
      <c r="DE534" s="7"/>
      <c r="DF534" s="7"/>
      <c r="DG534" s="7"/>
      <c r="DH534" s="7"/>
      <c r="DI534" s="7"/>
      <c r="DJ534" s="7"/>
      <c r="DK534" s="7"/>
      <c r="DL534" s="7"/>
      <c r="DM534" s="7"/>
      <c r="DN534" s="7"/>
      <c r="DO534" s="7"/>
      <c r="DP534" s="7"/>
      <c r="DQ534" s="7"/>
      <c r="DR534" s="7"/>
      <c r="DS534" s="7"/>
      <c r="DT534" s="7"/>
      <c r="DU534" s="7"/>
      <c r="DV534" s="7"/>
      <c r="DW534" s="7"/>
      <c r="DX534" s="7"/>
      <c r="DY534" s="7"/>
      <c r="DZ534" s="7"/>
      <c r="EA534" s="7"/>
      <c r="EB534" s="7"/>
      <c r="EC534" s="7"/>
      <c r="ED534" s="7"/>
      <c r="EE534" s="7"/>
      <c r="EF534" s="7"/>
      <c r="EG534" s="7"/>
      <c r="EH534" s="7"/>
      <c r="EI534" s="7"/>
      <c r="EJ534" s="7"/>
      <c r="EK534" s="7"/>
      <c r="EL534" s="7"/>
      <c r="EM534" s="7"/>
      <c r="EN534" s="7"/>
      <c r="EO534" s="7"/>
      <c r="EP534" s="7"/>
      <c r="EQ534" s="7"/>
      <c r="ER534" s="7"/>
      <c r="ES534" s="7"/>
      <c r="ET534" s="7"/>
      <c r="EU534" s="7"/>
      <c r="EV534" s="7"/>
      <c r="EW534" s="7"/>
      <c r="EX534" s="7"/>
      <c r="EY534" s="7"/>
      <c r="EZ534" s="7"/>
      <c r="FA534" s="7"/>
      <c r="FB534" s="7"/>
      <c r="FC534" s="7"/>
      <c r="FD534" s="7"/>
      <c r="FE534" s="7"/>
      <c r="FF534" s="7"/>
      <c r="FG534" s="7"/>
      <c r="FH534" s="7"/>
      <c r="FI534" s="7"/>
      <c r="FJ534" s="7"/>
      <c r="FK534" s="7"/>
      <c r="FL534" s="7"/>
      <c r="FM534" s="7"/>
      <c r="FN534" s="7"/>
      <c r="FO534" s="7"/>
      <c r="FP534" s="7"/>
      <c r="FQ534" s="7"/>
      <c r="FR534" s="7"/>
      <c r="FS534" s="7"/>
      <c r="FT534" s="7"/>
      <c r="FU534" s="7"/>
      <c r="FV534" s="7"/>
      <c r="FW534" s="7"/>
      <c r="FX534" s="7"/>
      <c r="FY534" s="7"/>
      <c r="FZ534" s="7"/>
      <c r="GA534" s="7"/>
      <c r="GB534" s="7"/>
      <c r="GC534" s="7"/>
      <c r="GD534" s="7"/>
      <c r="GE534" s="7"/>
      <c r="GF534" s="7"/>
      <c r="GG534" s="7"/>
      <c r="GH534" s="7"/>
      <c r="GI534" s="7"/>
      <c r="GJ534" s="7"/>
      <c r="GK534" s="7"/>
      <c r="GL534" s="7"/>
      <c r="GM534" s="7"/>
      <c r="GN534" s="7"/>
      <c r="GO534" s="7"/>
      <c r="GP534" s="7"/>
      <c r="GQ534" s="7"/>
      <c r="GR534" s="7"/>
      <c r="GS534" s="7"/>
      <c r="GT534" s="7"/>
      <c r="GU534" s="7"/>
      <c r="GV534" s="7"/>
      <c r="GW534" s="7"/>
      <c r="GX534" s="7"/>
      <c r="GY534" s="7"/>
      <c r="GZ534" s="7"/>
      <c r="HA534" s="7"/>
      <c r="HB534" s="7"/>
      <c r="HC534" s="7"/>
      <c r="HD534" s="7"/>
      <c r="HE534" s="7"/>
      <c r="HF534" s="7"/>
      <c r="HG534" s="7"/>
      <c r="HH534" s="7"/>
      <c r="HI534" s="7"/>
      <c r="HJ534" s="7"/>
      <c r="HK534" s="7"/>
      <c r="HL534" s="7"/>
      <c r="HM534" s="7"/>
      <c r="HN534" s="7"/>
      <c r="HO534" s="7"/>
      <c r="HP534" s="7"/>
      <c r="HQ534" s="7"/>
      <c r="HR534" s="7"/>
      <c r="HS534" s="7"/>
      <c r="HT534" s="7"/>
      <c r="HU534" s="7"/>
      <c r="HV534" s="7"/>
      <c r="HW534" s="7"/>
      <c r="HX534" s="7"/>
      <c r="HY534" s="7"/>
      <c r="HZ534" s="7"/>
      <c r="IA534" s="7"/>
      <c r="IB534" s="7"/>
      <c r="IC534" s="7"/>
      <c r="ID534" s="7"/>
      <c r="IE534" s="7"/>
      <c r="IF534" s="7"/>
      <c r="IG534" s="7"/>
      <c r="IH534" s="7"/>
      <c r="II534" s="7"/>
      <c r="IJ534" s="7"/>
      <c r="IK534" s="7"/>
      <c r="IL534" s="7"/>
      <c r="IM534" s="7"/>
      <c r="IN534" s="7"/>
      <c r="IO534" s="7"/>
      <c r="IP534" s="7"/>
      <c r="IQ534" s="7"/>
      <c r="IR534" s="7"/>
      <c r="IS534" s="7"/>
      <c r="IT534" s="7"/>
      <c r="IU534" s="7"/>
      <c r="IV534" s="7"/>
    </row>
    <row r="535" spans="1:256" s="108" customFormat="1" ht="36">
      <c r="A535" s="30" t="s">
        <v>824</v>
      </c>
      <c r="B535" s="104" t="s">
        <v>804</v>
      </c>
      <c r="C535" s="1" t="s">
        <v>18</v>
      </c>
      <c r="D535" s="30" t="s">
        <v>825</v>
      </c>
      <c r="E535" s="2">
        <v>23</v>
      </c>
      <c r="F535" s="3" t="str">
        <f>VLOOKUP(E535,SCELTACONTRAENTE!$A$1:$B$18,2,FALSE)</f>
        <v>23-AFFIDAMENTO IN ECONOMIA - AFFIDAMENTO DIRETTO</v>
      </c>
      <c r="G535" s="4">
        <v>12295.08</v>
      </c>
      <c r="H535" s="5">
        <v>42019</v>
      </c>
      <c r="I535" s="5">
        <v>42090</v>
      </c>
      <c r="J535" s="106">
        <v>12294.94</v>
      </c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7"/>
      <c r="AC535" s="7"/>
      <c r="AD535" s="7"/>
      <c r="AE535" s="7"/>
      <c r="AF535" s="7"/>
      <c r="AG535" s="7"/>
      <c r="AH535" s="7"/>
      <c r="AI535" s="7"/>
      <c r="AJ535" s="7"/>
      <c r="AK535" s="7"/>
      <c r="AL535" s="7"/>
      <c r="AM535" s="7"/>
      <c r="AN535" s="7"/>
      <c r="AO535" s="7"/>
      <c r="AP535" s="7"/>
      <c r="AQ535" s="7"/>
      <c r="AR535" s="7"/>
      <c r="AS535" s="7"/>
      <c r="AT535" s="7"/>
      <c r="AU535" s="7"/>
      <c r="AV535" s="7"/>
      <c r="AW535" s="7"/>
      <c r="AX535" s="7"/>
      <c r="AY535" s="7"/>
      <c r="AZ535" s="7"/>
      <c r="BA535" s="7"/>
      <c r="BB535" s="7"/>
      <c r="BC535" s="7"/>
      <c r="BD535" s="7"/>
      <c r="BE535" s="7"/>
      <c r="BF535" s="7"/>
      <c r="BG535" s="7"/>
      <c r="BH535" s="7"/>
      <c r="BI535" s="7"/>
      <c r="BJ535" s="7"/>
      <c r="BK535" s="7"/>
      <c r="BL535" s="7"/>
      <c r="BM535" s="7"/>
      <c r="BN535" s="7"/>
      <c r="BO535" s="7"/>
      <c r="BP535" s="7"/>
      <c r="BQ535" s="7"/>
      <c r="BR535" s="7"/>
      <c r="BS535" s="7"/>
      <c r="BT535" s="7"/>
      <c r="BU535" s="7"/>
      <c r="BV535" s="7"/>
      <c r="BW535" s="7"/>
      <c r="BX535" s="7"/>
      <c r="BY535" s="7"/>
      <c r="BZ535" s="7"/>
      <c r="CA535" s="7"/>
      <c r="CB535" s="7"/>
      <c r="CC535" s="7"/>
      <c r="CD535" s="7"/>
      <c r="CE535" s="7"/>
      <c r="CF535" s="7"/>
      <c r="CG535" s="7"/>
      <c r="CH535" s="7"/>
      <c r="CI535" s="7"/>
      <c r="CJ535" s="7"/>
      <c r="CK535" s="7"/>
      <c r="CL535" s="7"/>
      <c r="CM535" s="7"/>
      <c r="CN535" s="7"/>
      <c r="CO535" s="7"/>
      <c r="CP535" s="7"/>
      <c r="CQ535" s="7"/>
      <c r="CR535" s="7"/>
      <c r="CS535" s="7"/>
      <c r="CT535" s="7"/>
      <c r="CU535" s="7"/>
      <c r="CV535" s="7"/>
      <c r="CW535" s="7"/>
      <c r="CX535" s="7"/>
      <c r="CY535" s="7"/>
      <c r="CZ535" s="7"/>
      <c r="DA535" s="7"/>
      <c r="DB535" s="7"/>
      <c r="DC535" s="7"/>
      <c r="DD535" s="7"/>
      <c r="DE535" s="7"/>
      <c r="DF535" s="7"/>
      <c r="DG535" s="7"/>
      <c r="DH535" s="7"/>
      <c r="DI535" s="7"/>
      <c r="DJ535" s="7"/>
      <c r="DK535" s="7"/>
      <c r="DL535" s="7"/>
      <c r="DM535" s="7"/>
      <c r="DN535" s="7"/>
      <c r="DO535" s="7"/>
      <c r="DP535" s="7"/>
      <c r="DQ535" s="7"/>
      <c r="DR535" s="7"/>
      <c r="DS535" s="7"/>
      <c r="DT535" s="7"/>
      <c r="DU535" s="7"/>
      <c r="DV535" s="7"/>
      <c r="DW535" s="7"/>
      <c r="DX535" s="7"/>
      <c r="DY535" s="7"/>
      <c r="DZ535" s="7"/>
      <c r="EA535" s="7"/>
      <c r="EB535" s="7"/>
      <c r="EC535" s="7"/>
      <c r="ED535" s="7"/>
      <c r="EE535" s="7"/>
      <c r="EF535" s="7"/>
      <c r="EG535" s="7"/>
      <c r="EH535" s="7"/>
      <c r="EI535" s="7"/>
      <c r="EJ535" s="7"/>
      <c r="EK535" s="7"/>
      <c r="EL535" s="7"/>
      <c r="EM535" s="7"/>
      <c r="EN535" s="7"/>
      <c r="EO535" s="7"/>
      <c r="EP535" s="7"/>
      <c r="EQ535" s="7"/>
      <c r="ER535" s="7"/>
      <c r="ES535" s="7"/>
      <c r="ET535" s="7"/>
      <c r="EU535" s="7"/>
      <c r="EV535" s="7"/>
      <c r="EW535" s="7"/>
      <c r="EX535" s="7"/>
      <c r="EY535" s="7"/>
      <c r="EZ535" s="7"/>
      <c r="FA535" s="7"/>
      <c r="FB535" s="7"/>
      <c r="FC535" s="7"/>
      <c r="FD535" s="7"/>
      <c r="FE535" s="7"/>
      <c r="FF535" s="7"/>
      <c r="FG535" s="7"/>
      <c r="FH535" s="7"/>
      <c r="FI535" s="7"/>
      <c r="FJ535" s="7"/>
      <c r="FK535" s="7"/>
      <c r="FL535" s="7"/>
      <c r="FM535" s="7"/>
      <c r="FN535" s="7"/>
      <c r="FO535" s="7"/>
      <c r="FP535" s="7"/>
      <c r="FQ535" s="7"/>
      <c r="FR535" s="7"/>
      <c r="FS535" s="7"/>
      <c r="FT535" s="7"/>
      <c r="FU535" s="7"/>
      <c r="FV535" s="7"/>
      <c r="FW535" s="7"/>
      <c r="FX535" s="7"/>
      <c r="FY535" s="7"/>
      <c r="FZ535" s="7"/>
      <c r="GA535" s="7"/>
      <c r="GB535" s="7"/>
      <c r="GC535" s="7"/>
      <c r="GD535" s="7"/>
      <c r="GE535" s="7"/>
      <c r="GF535" s="7"/>
      <c r="GG535" s="7"/>
      <c r="GH535" s="7"/>
      <c r="GI535" s="7"/>
      <c r="GJ535" s="7"/>
      <c r="GK535" s="7"/>
      <c r="GL535" s="7"/>
      <c r="GM535" s="7"/>
      <c r="GN535" s="7"/>
      <c r="GO535" s="7"/>
      <c r="GP535" s="7"/>
      <c r="GQ535" s="7"/>
      <c r="GR535" s="7"/>
      <c r="GS535" s="7"/>
      <c r="GT535" s="7"/>
      <c r="GU535" s="7"/>
      <c r="GV535" s="7"/>
      <c r="GW535" s="7"/>
      <c r="GX535" s="7"/>
      <c r="GY535" s="7"/>
      <c r="GZ535" s="7"/>
      <c r="HA535" s="7"/>
      <c r="HB535" s="7"/>
      <c r="HC535" s="7"/>
      <c r="HD535" s="7"/>
      <c r="HE535" s="7"/>
      <c r="HF535" s="7"/>
      <c r="HG535" s="7"/>
      <c r="HH535" s="7"/>
      <c r="HI535" s="7"/>
      <c r="HJ535" s="7"/>
      <c r="HK535" s="7"/>
      <c r="HL535" s="7"/>
      <c r="HM535" s="7"/>
      <c r="HN535" s="7"/>
      <c r="HO535" s="7"/>
      <c r="HP535" s="7"/>
      <c r="HQ535" s="7"/>
      <c r="HR535" s="7"/>
      <c r="HS535" s="7"/>
      <c r="HT535" s="7"/>
      <c r="HU535" s="7"/>
      <c r="HV535" s="7"/>
      <c r="HW535" s="7"/>
      <c r="HX535" s="7"/>
      <c r="HY535" s="7"/>
      <c r="HZ535" s="7"/>
      <c r="IA535" s="7"/>
      <c r="IB535" s="7"/>
      <c r="IC535" s="7"/>
      <c r="ID535" s="7"/>
      <c r="IE535" s="7"/>
      <c r="IF535" s="7"/>
      <c r="IG535" s="7"/>
      <c r="IH535" s="7"/>
      <c r="II535" s="7"/>
      <c r="IJ535" s="7"/>
      <c r="IK535" s="7"/>
      <c r="IL535" s="7"/>
      <c r="IM535" s="7"/>
      <c r="IN535" s="7"/>
      <c r="IO535" s="7"/>
      <c r="IP535" s="7"/>
      <c r="IQ535" s="7"/>
      <c r="IR535" s="7"/>
      <c r="IS535" s="7"/>
      <c r="IT535" s="7"/>
      <c r="IU535" s="7"/>
      <c r="IV535" s="7"/>
    </row>
    <row r="536" spans="1:256" s="108" customFormat="1" ht="36">
      <c r="A536" s="1" t="s">
        <v>826</v>
      </c>
      <c r="B536" s="104" t="s">
        <v>804</v>
      </c>
      <c r="C536" s="1" t="s">
        <v>18</v>
      </c>
      <c r="D536" s="30" t="s">
        <v>825</v>
      </c>
      <c r="E536" s="2">
        <v>23</v>
      </c>
      <c r="F536" s="3" t="str">
        <f>VLOOKUP(E536,SCELTACONTRAENTE!$A$1:$B$18,2,FALSE)</f>
        <v>23-AFFIDAMENTO IN ECONOMIA - AFFIDAMENTO DIRETTO</v>
      </c>
      <c r="G536" s="4">
        <v>9836.06</v>
      </c>
      <c r="H536" s="5">
        <v>42019</v>
      </c>
      <c r="I536" s="5">
        <v>42221</v>
      </c>
      <c r="J536" s="106">
        <v>9836.06</v>
      </c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7"/>
      <c r="AC536" s="7"/>
      <c r="AD536" s="7"/>
      <c r="AE536" s="7"/>
      <c r="AF536" s="7"/>
      <c r="AG536" s="7"/>
      <c r="AH536" s="7"/>
      <c r="AI536" s="7"/>
      <c r="AJ536" s="7"/>
      <c r="AK536" s="7"/>
      <c r="AL536" s="7"/>
      <c r="AM536" s="7"/>
      <c r="AN536" s="7"/>
      <c r="AO536" s="7"/>
      <c r="AP536" s="7"/>
      <c r="AQ536" s="7"/>
      <c r="AR536" s="7"/>
      <c r="AS536" s="7"/>
      <c r="AT536" s="7"/>
      <c r="AU536" s="7"/>
      <c r="AV536" s="7"/>
      <c r="AW536" s="7"/>
      <c r="AX536" s="7"/>
      <c r="AY536" s="7"/>
      <c r="AZ536" s="7"/>
      <c r="BA536" s="7"/>
      <c r="BB536" s="7"/>
      <c r="BC536" s="7"/>
      <c r="BD536" s="7"/>
      <c r="BE536" s="7"/>
      <c r="BF536" s="7"/>
      <c r="BG536" s="7"/>
      <c r="BH536" s="7"/>
      <c r="BI536" s="7"/>
      <c r="BJ536" s="7"/>
      <c r="BK536" s="7"/>
      <c r="BL536" s="7"/>
      <c r="BM536" s="7"/>
      <c r="BN536" s="7"/>
      <c r="BO536" s="7"/>
      <c r="BP536" s="7"/>
      <c r="BQ536" s="7"/>
      <c r="BR536" s="7"/>
      <c r="BS536" s="7"/>
      <c r="BT536" s="7"/>
      <c r="BU536" s="7"/>
      <c r="BV536" s="7"/>
      <c r="BW536" s="7"/>
      <c r="BX536" s="7"/>
      <c r="BY536" s="7"/>
      <c r="BZ536" s="7"/>
      <c r="CA536" s="7"/>
      <c r="CB536" s="7"/>
      <c r="CC536" s="7"/>
      <c r="CD536" s="7"/>
      <c r="CE536" s="7"/>
      <c r="CF536" s="7"/>
      <c r="CG536" s="7"/>
      <c r="CH536" s="7"/>
      <c r="CI536" s="7"/>
      <c r="CJ536" s="7"/>
      <c r="CK536" s="7"/>
      <c r="CL536" s="7"/>
      <c r="CM536" s="7"/>
      <c r="CN536" s="7"/>
      <c r="CO536" s="7"/>
      <c r="CP536" s="7"/>
      <c r="CQ536" s="7"/>
      <c r="CR536" s="7"/>
      <c r="CS536" s="7"/>
      <c r="CT536" s="7"/>
      <c r="CU536" s="7"/>
      <c r="CV536" s="7"/>
      <c r="CW536" s="7"/>
      <c r="CX536" s="7"/>
      <c r="CY536" s="7"/>
      <c r="CZ536" s="7"/>
      <c r="DA536" s="7"/>
      <c r="DB536" s="7"/>
      <c r="DC536" s="7"/>
      <c r="DD536" s="7"/>
      <c r="DE536" s="7"/>
      <c r="DF536" s="7"/>
      <c r="DG536" s="7"/>
      <c r="DH536" s="7"/>
      <c r="DI536" s="7"/>
      <c r="DJ536" s="7"/>
      <c r="DK536" s="7"/>
      <c r="DL536" s="7"/>
      <c r="DM536" s="7"/>
      <c r="DN536" s="7"/>
      <c r="DO536" s="7"/>
      <c r="DP536" s="7"/>
      <c r="DQ536" s="7"/>
      <c r="DR536" s="7"/>
      <c r="DS536" s="7"/>
      <c r="DT536" s="7"/>
      <c r="DU536" s="7"/>
      <c r="DV536" s="7"/>
      <c r="DW536" s="7"/>
      <c r="DX536" s="7"/>
      <c r="DY536" s="7"/>
      <c r="DZ536" s="7"/>
      <c r="EA536" s="7"/>
      <c r="EB536" s="7"/>
      <c r="EC536" s="7"/>
      <c r="ED536" s="7"/>
      <c r="EE536" s="7"/>
      <c r="EF536" s="7"/>
      <c r="EG536" s="7"/>
      <c r="EH536" s="7"/>
      <c r="EI536" s="7"/>
      <c r="EJ536" s="7"/>
      <c r="EK536" s="7"/>
      <c r="EL536" s="7"/>
      <c r="EM536" s="7"/>
      <c r="EN536" s="7"/>
      <c r="EO536" s="7"/>
      <c r="EP536" s="7"/>
      <c r="EQ536" s="7"/>
      <c r="ER536" s="7"/>
      <c r="ES536" s="7"/>
      <c r="ET536" s="7"/>
      <c r="EU536" s="7"/>
      <c r="EV536" s="7"/>
      <c r="EW536" s="7"/>
      <c r="EX536" s="7"/>
      <c r="EY536" s="7"/>
      <c r="EZ536" s="7"/>
      <c r="FA536" s="7"/>
      <c r="FB536" s="7"/>
      <c r="FC536" s="7"/>
      <c r="FD536" s="7"/>
      <c r="FE536" s="7"/>
      <c r="FF536" s="7"/>
      <c r="FG536" s="7"/>
      <c r="FH536" s="7"/>
      <c r="FI536" s="7"/>
      <c r="FJ536" s="7"/>
      <c r="FK536" s="7"/>
      <c r="FL536" s="7"/>
      <c r="FM536" s="7"/>
      <c r="FN536" s="7"/>
      <c r="FO536" s="7"/>
      <c r="FP536" s="7"/>
      <c r="FQ536" s="7"/>
      <c r="FR536" s="7"/>
      <c r="FS536" s="7"/>
      <c r="FT536" s="7"/>
      <c r="FU536" s="7"/>
      <c r="FV536" s="7"/>
      <c r="FW536" s="7"/>
      <c r="FX536" s="7"/>
      <c r="FY536" s="7"/>
      <c r="FZ536" s="7"/>
      <c r="GA536" s="7"/>
      <c r="GB536" s="7"/>
      <c r="GC536" s="7"/>
      <c r="GD536" s="7"/>
      <c r="GE536" s="7"/>
      <c r="GF536" s="7"/>
      <c r="GG536" s="7"/>
      <c r="GH536" s="7"/>
      <c r="GI536" s="7"/>
      <c r="GJ536" s="7"/>
      <c r="GK536" s="7"/>
      <c r="GL536" s="7"/>
      <c r="GM536" s="7"/>
      <c r="GN536" s="7"/>
      <c r="GO536" s="7"/>
      <c r="GP536" s="7"/>
      <c r="GQ536" s="7"/>
      <c r="GR536" s="7"/>
      <c r="GS536" s="7"/>
      <c r="GT536" s="7"/>
      <c r="GU536" s="7"/>
      <c r="GV536" s="7"/>
      <c r="GW536" s="7"/>
      <c r="GX536" s="7"/>
      <c r="GY536" s="7"/>
      <c r="GZ536" s="7"/>
      <c r="HA536" s="7"/>
      <c r="HB536" s="7"/>
      <c r="HC536" s="7"/>
      <c r="HD536" s="7"/>
      <c r="HE536" s="7"/>
      <c r="HF536" s="7"/>
      <c r="HG536" s="7"/>
      <c r="HH536" s="7"/>
      <c r="HI536" s="7"/>
      <c r="HJ536" s="7"/>
      <c r="HK536" s="7"/>
      <c r="HL536" s="7"/>
      <c r="HM536" s="7"/>
      <c r="HN536" s="7"/>
      <c r="HO536" s="7"/>
      <c r="HP536" s="7"/>
      <c r="HQ536" s="7"/>
      <c r="HR536" s="7"/>
      <c r="HS536" s="7"/>
      <c r="HT536" s="7"/>
      <c r="HU536" s="7"/>
      <c r="HV536" s="7"/>
      <c r="HW536" s="7"/>
      <c r="HX536" s="7"/>
      <c r="HY536" s="7"/>
      <c r="HZ536" s="7"/>
      <c r="IA536" s="7"/>
      <c r="IB536" s="7"/>
      <c r="IC536" s="7"/>
      <c r="ID536" s="7"/>
      <c r="IE536" s="7"/>
      <c r="IF536" s="7"/>
      <c r="IG536" s="7"/>
      <c r="IH536" s="7"/>
      <c r="II536" s="7"/>
      <c r="IJ536" s="7"/>
      <c r="IK536" s="7"/>
      <c r="IL536" s="7"/>
      <c r="IM536" s="7"/>
      <c r="IN536" s="7"/>
      <c r="IO536" s="7"/>
      <c r="IP536" s="7"/>
      <c r="IQ536" s="7"/>
      <c r="IR536" s="7"/>
      <c r="IS536" s="7"/>
      <c r="IT536" s="7"/>
      <c r="IU536" s="7"/>
      <c r="IV536" s="7"/>
    </row>
    <row r="537" spans="1:10" ht="36">
      <c r="A537" s="1" t="s">
        <v>827</v>
      </c>
      <c r="B537" s="104" t="s">
        <v>804</v>
      </c>
      <c r="C537" s="1" t="s">
        <v>18</v>
      </c>
      <c r="D537" s="30" t="s">
        <v>825</v>
      </c>
      <c r="E537" s="2">
        <v>23</v>
      </c>
      <c r="F537" s="3" t="str">
        <f>VLOOKUP(E537,SCELTACONTRAENTE!$A$1:$B$18,2,FALSE)</f>
        <v>23-AFFIDAMENTO IN ECONOMIA - AFFIDAMENTO DIRETTO</v>
      </c>
      <c r="G537" s="4">
        <v>819.67</v>
      </c>
      <c r="H537" s="5">
        <v>42019</v>
      </c>
      <c r="I537" s="5">
        <v>42146</v>
      </c>
      <c r="J537" s="106">
        <v>819.67</v>
      </c>
    </row>
    <row r="538" spans="1:10" ht="36">
      <c r="A538" s="1" t="s">
        <v>828</v>
      </c>
      <c r="B538" s="104" t="s">
        <v>804</v>
      </c>
      <c r="C538" s="1" t="s">
        <v>18</v>
      </c>
      <c r="D538" s="30" t="s">
        <v>825</v>
      </c>
      <c r="E538" s="2">
        <v>23</v>
      </c>
      <c r="F538" s="3" t="str">
        <f>VLOOKUP(E538,SCELTACONTRAENTE!$A$1:$B$18,2,FALSE)</f>
        <v>23-AFFIDAMENTO IN ECONOMIA - AFFIDAMENTO DIRETTO</v>
      </c>
      <c r="G538" s="4">
        <v>2459.02</v>
      </c>
      <c r="H538" s="5">
        <v>42019</v>
      </c>
      <c r="I538" s="5">
        <v>42089</v>
      </c>
      <c r="J538" s="106">
        <v>2401.16</v>
      </c>
    </row>
    <row r="539" spans="1:256" ht="36">
      <c r="A539" s="1" t="s">
        <v>829</v>
      </c>
      <c r="B539" s="104" t="s">
        <v>804</v>
      </c>
      <c r="C539" s="1" t="s">
        <v>18</v>
      </c>
      <c r="D539" s="30" t="s">
        <v>825</v>
      </c>
      <c r="E539" s="2">
        <v>23</v>
      </c>
      <c r="F539" s="107" t="str">
        <f>VLOOKUP(E539,SCELTACONTRAENTE!$A$1:$B$18,2,FALSE)</f>
        <v>23-AFFIDAMENTO IN ECONOMIA - AFFIDAMENTO DIRETTO</v>
      </c>
      <c r="G539" s="4">
        <v>2459.02</v>
      </c>
      <c r="H539" s="5">
        <v>42019</v>
      </c>
      <c r="I539" s="5">
        <v>42035</v>
      </c>
      <c r="J539" s="106">
        <v>2459.01</v>
      </c>
      <c r="K539" s="108"/>
      <c r="L539" s="108"/>
      <c r="M539" s="108"/>
      <c r="N539" s="108"/>
      <c r="O539" s="108"/>
      <c r="P539" s="108"/>
      <c r="Q539" s="108"/>
      <c r="R539" s="108"/>
      <c r="S539" s="108"/>
      <c r="T539" s="108"/>
      <c r="U539" s="108"/>
      <c r="V539" s="108"/>
      <c r="W539" s="108"/>
      <c r="X539" s="108"/>
      <c r="Y539" s="108"/>
      <c r="Z539" s="108"/>
      <c r="AA539" s="108"/>
      <c r="AB539" s="108"/>
      <c r="AC539" s="108"/>
      <c r="AD539" s="108"/>
      <c r="AE539" s="108"/>
      <c r="AF539" s="108"/>
      <c r="AG539" s="108"/>
      <c r="AH539" s="108"/>
      <c r="AI539" s="108"/>
      <c r="AJ539" s="108"/>
      <c r="AK539" s="108"/>
      <c r="AL539" s="108"/>
      <c r="AM539" s="108"/>
      <c r="AN539" s="108"/>
      <c r="AO539" s="108"/>
      <c r="AP539" s="108"/>
      <c r="AQ539" s="108"/>
      <c r="AR539" s="108"/>
      <c r="AS539" s="108"/>
      <c r="AT539" s="108"/>
      <c r="AU539" s="108"/>
      <c r="AV539" s="108"/>
      <c r="AW539" s="108"/>
      <c r="AX539" s="108"/>
      <c r="AY539" s="108"/>
      <c r="AZ539" s="108"/>
      <c r="BA539" s="108"/>
      <c r="BB539" s="108"/>
      <c r="BC539" s="108"/>
      <c r="BD539" s="108"/>
      <c r="BE539" s="108"/>
      <c r="BF539" s="108"/>
      <c r="BG539" s="108"/>
      <c r="BH539" s="108"/>
      <c r="BI539" s="108"/>
      <c r="BJ539" s="108"/>
      <c r="BK539" s="108"/>
      <c r="BL539" s="108"/>
      <c r="BM539" s="108"/>
      <c r="BN539" s="108"/>
      <c r="BO539" s="108"/>
      <c r="BP539" s="108"/>
      <c r="BQ539" s="108"/>
      <c r="BR539" s="108"/>
      <c r="BS539" s="108"/>
      <c r="BT539" s="108"/>
      <c r="BU539" s="108"/>
      <c r="BV539" s="108"/>
      <c r="BW539" s="108"/>
      <c r="BX539" s="108"/>
      <c r="BY539" s="108"/>
      <c r="BZ539" s="108"/>
      <c r="CA539" s="108"/>
      <c r="CB539" s="108"/>
      <c r="CC539" s="108"/>
      <c r="CD539" s="108"/>
      <c r="CE539" s="108"/>
      <c r="CF539" s="108"/>
      <c r="CG539" s="108"/>
      <c r="CH539" s="108"/>
      <c r="CI539" s="108"/>
      <c r="CJ539" s="108"/>
      <c r="CK539" s="108"/>
      <c r="CL539" s="108"/>
      <c r="CM539" s="108"/>
      <c r="CN539" s="108"/>
      <c r="CO539" s="108"/>
      <c r="CP539" s="108"/>
      <c r="CQ539" s="108"/>
      <c r="CR539" s="108"/>
      <c r="CS539" s="108"/>
      <c r="CT539" s="108"/>
      <c r="CU539" s="108"/>
      <c r="CV539" s="108"/>
      <c r="CW539" s="108"/>
      <c r="CX539" s="108"/>
      <c r="CY539" s="108"/>
      <c r="CZ539" s="108"/>
      <c r="DA539" s="108"/>
      <c r="DB539" s="108"/>
      <c r="DC539" s="108"/>
      <c r="DD539" s="108"/>
      <c r="DE539" s="108"/>
      <c r="DF539" s="108"/>
      <c r="DG539" s="108"/>
      <c r="DH539" s="108"/>
      <c r="DI539" s="108"/>
      <c r="DJ539" s="108"/>
      <c r="DK539" s="108"/>
      <c r="DL539" s="108"/>
      <c r="DM539" s="108"/>
      <c r="DN539" s="108"/>
      <c r="DO539" s="108"/>
      <c r="DP539" s="108"/>
      <c r="DQ539" s="108"/>
      <c r="DR539" s="108"/>
      <c r="DS539" s="108"/>
      <c r="DT539" s="108"/>
      <c r="DU539" s="108"/>
      <c r="DV539" s="108"/>
      <c r="DW539" s="108"/>
      <c r="DX539" s="108"/>
      <c r="DY539" s="108"/>
      <c r="DZ539" s="108"/>
      <c r="EA539" s="108"/>
      <c r="EB539" s="108"/>
      <c r="EC539" s="108"/>
      <c r="ED539" s="108"/>
      <c r="EE539" s="108"/>
      <c r="EF539" s="108"/>
      <c r="EG539" s="108"/>
      <c r="EH539" s="108"/>
      <c r="EI539" s="108"/>
      <c r="EJ539" s="108"/>
      <c r="EK539" s="108"/>
      <c r="EL539" s="108"/>
      <c r="EM539" s="108"/>
      <c r="EN539" s="108"/>
      <c r="EO539" s="108"/>
      <c r="EP539" s="108"/>
      <c r="EQ539" s="108"/>
      <c r="ER539" s="108"/>
      <c r="ES539" s="108"/>
      <c r="ET539" s="108"/>
      <c r="EU539" s="108"/>
      <c r="EV539" s="108"/>
      <c r="EW539" s="108"/>
      <c r="EX539" s="108"/>
      <c r="EY539" s="108"/>
      <c r="EZ539" s="108"/>
      <c r="FA539" s="108"/>
      <c r="FB539" s="108"/>
      <c r="FC539" s="108"/>
      <c r="FD539" s="108"/>
      <c r="FE539" s="108"/>
      <c r="FF539" s="108"/>
      <c r="FG539" s="108"/>
      <c r="FH539" s="108"/>
      <c r="FI539" s="108"/>
      <c r="FJ539" s="108"/>
      <c r="FK539" s="108"/>
      <c r="FL539" s="108"/>
      <c r="FM539" s="108"/>
      <c r="FN539" s="108"/>
      <c r="FO539" s="108"/>
      <c r="FP539" s="108"/>
      <c r="FQ539" s="108"/>
      <c r="FR539" s="108"/>
      <c r="FS539" s="108"/>
      <c r="FT539" s="108"/>
      <c r="FU539" s="108"/>
      <c r="FV539" s="108"/>
      <c r="FW539" s="108"/>
      <c r="FX539" s="108"/>
      <c r="FY539" s="108"/>
      <c r="FZ539" s="108"/>
      <c r="GA539" s="108"/>
      <c r="GB539" s="108"/>
      <c r="GC539" s="108"/>
      <c r="GD539" s="108"/>
      <c r="GE539" s="108"/>
      <c r="GF539" s="108"/>
      <c r="GG539" s="108"/>
      <c r="GH539" s="108"/>
      <c r="GI539" s="108"/>
      <c r="GJ539" s="108"/>
      <c r="GK539" s="108"/>
      <c r="GL539" s="108"/>
      <c r="GM539" s="108"/>
      <c r="GN539" s="108"/>
      <c r="GO539" s="108"/>
      <c r="GP539" s="108"/>
      <c r="GQ539" s="108"/>
      <c r="GR539" s="108"/>
      <c r="GS539" s="108"/>
      <c r="GT539" s="108"/>
      <c r="GU539" s="108"/>
      <c r="GV539" s="108"/>
      <c r="GW539" s="108"/>
      <c r="GX539" s="108"/>
      <c r="GY539" s="108"/>
      <c r="GZ539" s="108"/>
      <c r="HA539" s="108"/>
      <c r="HB539" s="108"/>
      <c r="HC539" s="108"/>
      <c r="HD539" s="108"/>
      <c r="HE539" s="108"/>
      <c r="HF539" s="108"/>
      <c r="HG539" s="108"/>
      <c r="HH539" s="108"/>
      <c r="HI539" s="108"/>
      <c r="HJ539" s="108"/>
      <c r="HK539" s="108"/>
      <c r="HL539" s="108"/>
      <c r="HM539" s="108"/>
      <c r="HN539" s="108"/>
      <c r="HO539" s="108"/>
      <c r="HP539" s="108"/>
      <c r="HQ539" s="108"/>
      <c r="HR539" s="108"/>
      <c r="HS539" s="108"/>
      <c r="HT539" s="108"/>
      <c r="HU539" s="108"/>
      <c r="HV539" s="108"/>
      <c r="HW539" s="108"/>
      <c r="HX539" s="108"/>
      <c r="HY539" s="108"/>
      <c r="HZ539" s="108"/>
      <c r="IA539" s="108"/>
      <c r="IB539" s="108"/>
      <c r="IC539" s="108"/>
      <c r="ID539" s="108"/>
      <c r="IE539" s="108"/>
      <c r="IF539" s="108"/>
      <c r="IG539" s="108"/>
      <c r="IH539" s="108"/>
      <c r="II539" s="108"/>
      <c r="IJ539" s="108"/>
      <c r="IK539" s="108"/>
      <c r="IL539" s="108"/>
      <c r="IM539" s="108"/>
      <c r="IN539" s="108"/>
      <c r="IO539" s="108"/>
      <c r="IP539" s="108"/>
      <c r="IQ539" s="109"/>
      <c r="IR539" s="109"/>
      <c r="IS539" s="109"/>
      <c r="IT539" s="109"/>
      <c r="IU539" s="109"/>
      <c r="IV539" s="109"/>
    </row>
    <row r="540" spans="1:256" ht="36">
      <c r="A540" s="1" t="s">
        <v>830</v>
      </c>
      <c r="B540" s="104" t="s">
        <v>804</v>
      </c>
      <c r="C540" s="1" t="s">
        <v>18</v>
      </c>
      <c r="D540" s="30" t="s">
        <v>825</v>
      </c>
      <c r="E540" s="2">
        <v>23</v>
      </c>
      <c r="F540" s="107" t="str">
        <f>VLOOKUP(E540,SCELTACONTRAENTE!$A$1:$B$18,2,FALSE)</f>
        <v>23-AFFIDAMENTO IN ECONOMIA - AFFIDAMENTO DIRETTO</v>
      </c>
      <c r="G540" s="4">
        <v>2868.85</v>
      </c>
      <c r="H540" s="5">
        <v>42019</v>
      </c>
      <c r="I540" s="5">
        <v>42045</v>
      </c>
      <c r="J540" s="106">
        <v>2868.84</v>
      </c>
      <c r="K540" s="108"/>
      <c r="L540" s="108"/>
      <c r="M540" s="108"/>
      <c r="N540" s="108"/>
      <c r="O540" s="108"/>
      <c r="P540" s="108"/>
      <c r="Q540" s="108"/>
      <c r="R540" s="108"/>
      <c r="S540" s="108"/>
      <c r="T540" s="108"/>
      <c r="U540" s="108"/>
      <c r="V540" s="108"/>
      <c r="W540" s="108"/>
      <c r="X540" s="108"/>
      <c r="Y540" s="108"/>
      <c r="Z540" s="108"/>
      <c r="AA540" s="108"/>
      <c r="AB540" s="108"/>
      <c r="AC540" s="108"/>
      <c r="AD540" s="108"/>
      <c r="AE540" s="108"/>
      <c r="AF540" s="108"/>
      <c r="AG540" s="108"/>
      <c r="AH540" s="108"/>
      <c r="AI540" s="108"/>
      <c r="AJ540" s="108"/>
      <c r="AK540" s="108"/>
      <c r="AL540" s="108"/>
      <c r="AM540" s="108"/>
      <c r="AN540" s="108"/>
      <c r="AO540" s="108"/>
      <c r="AP540" s="108"/>
      <c r="AQ540" s="108"/>
      <c r="AR540" s="108"/>
      <c r="AS540" s="108"/>
      <c r="AT540" s="108"/>
      <c r="AU540" s="108"/>
      <c r="AV540" s="108"/>
      <c r="AW540" s="108"/>
      <c r="AX540" s="108"/>
      <c r="AY540" s="108"/>
      <c r="AZ540" s="108"/>
      <c r="BA540" s="108"/>
      <c r="BB540" s="108"/>
      <c r="BC540" s="108"/>
      <c r="BD540" s="108"/>
      <c r="BE540" s="108"/>
      <c r="BF540" s="108"/>
      <c r="BG540" s="108"/>
      <c r="BH540" s="108"/>
      <c r="BI540" s="108"/>
      <c r="BJ540" s="108"/>
      <c r="BK540" s="108"/>
      <c r="BL540" s="108"/>
      <c r="BM540" s="108"/>
      <c r="BN540" s="108"/>
      <c r="BO540" s="108"/>
      <c r="BP540" s="108"/>
      <c r="BQ540" s="108"/>
      <c r="BR540" s="108"/>
      <c r="BS540" s="108"/>
      <c r="BT540" s="108"/>
      <c r="BU540" s="108"/>
      <c r="BV540" s="108"/>
      <c r="BW540" s="108"/>
      <c r="BX540" s="108"/>
      <c r="BY540" s="108"/>
      <c r="BZ540" s="108"/>
      <c r="CA540" s="108"/>
      <c r="CB540" s="108"/>
      <c r="CC540" s="108"/>
      <c r="CD540" s="108"/>
      <c r="CE540" s="108"/>
      <c r="CF540" s="108"/>
      <c r="CG540" s="108"/>
      <c r="CH540" s="108"/>
      <c r="CI540" s="108"/>
      <c r="CJ540" s="108"/>
      <c r="CK540" s="108"/>
      <c r="CL540" s="108"/>
      <c r="CM540" s="108"/>
      <c r="CN540" s="108"/>
      <c r="CO540" s="108"/>
      <c r="CP540" s="108"/>
      <c r="CQ540" s="108"/>
      <c r="CR540" s="108"/>
      <c r="CS540" s="108"/>
      <c r="CT540" s="108"/>
      <c r="CU540" s="108"/>
      <c r="CV540" s="108"/>
      <c r="CW540" s="108"/>
      <c r="CX540" s="108"/>
      <c r="CY540" s="108"/>
      <c r="CZ540" s="108"/>
      <c r="DA540" s="108"/>
      <c r="DB540" s="108"/>
      <c r="DC540" s="108"/>
      <c r="DD540" s="108"/>
      <c r="DE540" s="108"/>
      <c r="DF540" s="108"/>
      <c r="DG540" s="108"/>
      <c r="DH540" s="108"/>
      <c r="DI540" s="108"/>
      <c r="DJ540" s="108"/>
      <c r="DK540" s="108"/>
      <c r="DL540" s="108"/>
      <c r="DM540" s="108"/>
      <c r="DN540" s="108"/>
      <c r="DO540" s="108"/>
      <c r="DP540" s="108"/>
      <c r="DQ540" s="108"/>
      <c r="DR540" s="108"/>
      <c r="DS540" s="108"/>
      <c r="DT540" s="108"/>
      <c r="DU540" s="108"/>
      <c r="DV540" s="108"/>
      <c r="DW540" s="108"/>
      <c r="DX540" s="108"/>
      <c r="DY540" s="108"/>
      <c r="DZ540" s="108"/>
      <c r="EA540" s="108"/>
      <c r="EB540" s="108"/>
      <c r="EC540" s="108"/>
      <c r="ED540" s="108"/>
      <c r="EE540" s="108"/>
      <c r="EF540" s="108"/>
      <c r="EG540" s="108"/>
      <c r="EH540" s="108"/>
      <c r="EI540" s="108"/>
      <c r="EJ540" s="108"/>
      <c r="EK540" s="108"/>
      <c r="EL540" s="108"/>
      <c r="EM540" s="108"/>
      <c r="EN540" s="108"/>
      <c r="EO540" s="108"/>
      <c r="EP540" s="108"/>
      <c r="EQ540" s="108"/>
      <c r="ER540" s="108"/>
      <c r="ES540" s="108"/>
      <c r="ET540" s="108"/>
      <c r="EU540" s="108"/>
      <c r="EV540" s="108"/>
      <c r="EW540" s="108"/>
      <c r="EX540" s="108"/>
      <c r="EY540" s="108"/>
      <c r="EZ540" s="108"/>
      <c r="FA540" s="108"/>
      <c r="FB540" s="108"/>
      <c r="FC540" s="108"/>
      <c r="FD540" s="108"/>
      <c r="FE540" s="108"/>
      <c r="FF540" s="108"/>
      <c r="FG540" s="108"/>
      <c r="FH540" s="108"/>
      <c r="FI540" s="108"/>
      <c r="FJ540" s="108"/>
      <c r="FK540" s="108"/>
      <c r="FL540" s="108"/>
      <c r="FM540" s="108"/>
      <c r="FN540" s="108"/>
      <c r="FO540" s="108"/>
      <c r="FP540" s="108"/>
      <c r="FQ540" s="108"/>
      <c r="FR540" s="108"/>
      <c r="FS540" s="108"/>
      <c r="FT540" s="108"/>
      <c r="FU540" s="108"/>
      <c r="FV540" s="108"/>
      <c r="FW540" s="108"/>
      <c r="FX540" s="108"/>
      <c r="FY540" s="108"/>
      <c r="FZ540" s="108"/>
      <c r="GA540" s="108"/>
      <c r="GB540" s="108"/>
      <c r="GC540" s="108"/>
      <c r="GD540" s="108"/>
      <c r="GE540" s="108"/>
      <c r="GF540" s="108"/>
      <c r="GG540" s="108"/>
      <c r="GH540" s="108"/>
      <c r="GI540" s="108"/>
      <c r="GJ540" s="108"/>
      <c r="GK540" s="108"/>
      <c r="GL540" s="108"/>
      <c r="GM540" s="108"/>
      <c r="GN540" s="108"/>
      <c r="GO540" s="108"/>
      <c r="GP540" s="108"/>
      <c r="GQ540" s="108"/>
      <c r="GR540" s="108"/>
      <c r="GS540" s="108"/>
      <c r="GT540" s="108"/>
      <c r="GU540" s="108"/>
      <c r="GV540" s="108"/>
      <c r="GW540" s="108"/>
      <c r="GX540" s="108"/>
      <c r="GY540" s="108"/>
      <c r="GZ540" s="108"/>
      <c r="HA540" s="108"/>
      <c r="HB540" s="108"/>
      <c r="HC540" s="108"/>
      <c r="HD540" s="108"/>
      <c r="HE540" s="108"/>
      <c r="HF540" s="108"/>
      <c r="HG540" s="108"/>
      <c r="HH540" s="108"/>
      <c r="HI540" s="108"/>
      <c r="HJ540" s="108"/>
      <c r="HK540" s="108"/>
      <c r="HL540" s="108"/>
      <c r="HM540" s="108"/>
      <c r="HN540" s="108"/>
      <c r="HO540" s="108"/>
      <c r="HP540" s="108"/>
      <c r="HQ540" s="108"/>
      <c r="HR540" s="108"/>
      <c r="HS540" s="108"/>
      <c r="HT540" s="108"/>
      <c r="HU540" s="108"/>
      <c r="HV540" s="108"/>
      <c r="HW540" s="108"/>
      <c r="HX540" s="108"/>
      <c r="HY540" s="108"/>
      <c r="HZ540" s="108"/>
      <c r="IA540" s="108"/>
      <c r="IB540" s="108"/>
      <c r="IC540" s="108"/>
      <c r="ID540" s="108"/>
      <c r="IE540" s="108"/>
      <c r="IF540" s="108"/>
      <c r="IG540" s="108"/>
      <c r="IH540" s="108"/>
      <c r="II540" s="108"/>
      <c r="IJ540" s="108"/>
      <c r="IK540" s="108"/>
      <c r="IL540" s="108"/>
      <c r="IM540" s="108"/>
      <c r="IN540" s="108"/>
      <c r="IO540" s="108"/>
      <c r="IP540" s="108"/>
      <c r="IQ540" s="109"/>
      <c r="IR540" s="109"/>
      <c r="IS540" s="109"/>
      <c r="IT540" s="109"/>
      <c r="IU540" s="109"/>
      <c r="IV540" s="109"/>
    </row>
    <row r="541" spans="1:256" ht="36">
      <c r="A541" s="1" t="s">
        <v>831</v>
      </c>
      <c r="B541" s="104" t="s">
        <v>804</v>
      </c>
      <c r="C541" s="1" t="s">
        <v>18</v>
      </c>
      <c r="D541" s="30" t="s">
        <v>825</v>
      </c>
      <c r="E541" s="2">
        <v>23</v>
      </c>
      <c r="F541" s="107" t="str">
        <f>VLOOKUP(E541,SCELTACONTRAENTE!$A$1:$B$18,2,FALSE)</f>
        <v>23-AFFIDAMENTO IN ECONOMIA - AFFIDAMENTO DIRETTO</v>
      </c>
      <c r="G541" s="4">
        <v>2868.85</v>
      </c>
      <c r="H541" s="5">
        <v>42019</v>
      </c>
      <c r="I541" s="5">
        <v>42026</v>
      </c>
      <c r="J541" s="106">
        <v>2865</v>
      </c>
      <c r="K541" s="108"/>
      <c r="L541" s="108"/>
      <c r="M541" s="108"/>
      <c r="N541" s="108"/>
      <c r="O541" s="108"/>
      <c r="P541" s="108"/>
      <c r="Q541" s="108"/>
      <c r="R541" s="108"/>
      <c r="S541" s="108"/>
      <c r="T541" s="108"/>
      <c r="U541" s="108"/>
      <c r="V541" s="108"/>
      <c r="W541" s="108"/>
      <c r="X541" s="108"/>
      <c r="Y541" s="108"/>
      <c r="Z541" s="108"/>
      <c r="AA541" s="108"/>
      <c r="AB541" s="108"/>
      <c r="AC541" s="108"/>
      <c r="AD541" s="108"/>
      <c r="AE541" s="108"/>
      <c r="AF541" s="108"/>
      <c r="AG541" s="108"/>
      <c r="AH541" s="108"/>
      <c r="AI541" s="108"/>
      <c r="AJ541" s="108"/>
      <c r="AK541" s="108"/>
      <c r="AL541" s="108"/>
      <c r="AM541" s="108"/>
      <c r="AN541" s="108"/>
      <c r="AO541" s="108"/>
      <c r="AP541" s="108"/>
      <c r="AQ541" s="108"/>
      <c r="AR541" s="108"/>
      <c r="AS541" s="108"/>
      <c r="AT541" s="108"/>
      <c r="AU541" s="108"/>
      <c r="AV541" s="108"/>
      <c r="AW541" s="108"/>
      <c r="AX541" s="108"/>
      <c r="AY541" s="108"/>
      <c r="AZ541" s="108"/>
      <c r="BA541" s="108"/>
      <c r="BB541" s="108"/>
      <c r="BC541" s="108"/>
      <c r="BD541" s="108"/>
      <c r="BE541" s="108"/>
      <c r="BF541" s="108"/>
      <c r="BG541" s="108"/>
      <c r="BH541" s="108"/>
      <c r="BI541" s="108"/>
      <c r="BJ541" s="108"/>
      <c r="BK541" s="108"/>
      <c r="BL541" s="108"/>
      <c r="BM541" s="108"/>
      <c r="BN541" s="108"/>
      <c r="BO541" s="108"/>
      <c r="BP541" s="108"/>
      <c r="BQ541" s="108"/>
      <c r="BR541" s="108"/>
      <c r="BS541" s="108"/>
      <c r="BT541" s="108"/>
      <c r="BU541" s="108"/>
      <c r="BV541" s="108"/>
      <c r="BW541" s="108"/>
      <c r="BX541" s="108"/>
      <c r="BY541" s="108"/>
      <c r="BZ541" s="108"/>
      <c r="CA541" s="108"/>
      <c r="CB541" s="108"/>
      <c r="CC541" s="108"/>
      <c r="CD541" s="108"/>
      <c r="CE541" s="108"/>
      <c r="CF541" s="108"/>
      <c r="CG541" s="108"/>
      <c r="CH541" s="108"/>
      <c r="CI541" s="108"/>
      <c r="CJ541" s="108"/>
      <c r="CK541" s="108"/>
      <c r="CL541" s="108"/>
      <c r="CM541" s="108"/>
      <c r="CN541" s="108"/>
      <c r="CO541" s="108"/>
      <c r="CP541" s="108"/>
      <c r="CQ541" s="108"/>
      <c r="CR541" s="108"/>
      <c r="CS541" s="108"/>
      <c r="CT541" s="108"/>
      <c r="CU541" s="108"/>
      <c r="CV541" s="108"/>
      <c r="CW541" s="108"/>
      <c r="CX541" s="108"/>
      <c r="CY541" s="108"/>
      <c r="CZ541" s="108"/>
      <c r="DA541" s="108"/>
      <c r="DB541" s="108"/>
      <c r="DC541" s="108"/>
      <c r="DD541" s="108"/>
      <c r="DE541" s="108"/>
      <c r="DF541" s="108"/>
      <c r="DG541" s="108"/>
      <c r="DH541" s="108"/>
      <c r="DI541" s="108"/>
      <c r="DJ541" s="108"/>
      <c r="DK541" s="108"/>
      <c r="DL541" s="108"/>
      <c r="DM541" s="108"/>
      <c r="DN541" s="108"/>
      <c r="DO541" s="108"/>
      <c r="DP541" s="108"/>
      <c r="DQ541" s="108"/>
      <c r="DR541" s="108"/>
      <c r="DS541" s="108"/>
      <c r="DT541" s="108"/>
      <c r="DU541" s="108"/>
      <c r="DV541" s="108"/>
      <c r="DW541" s="108"/>
      <c r="DX541" s="108"/>
      <c r="DY541" s="108"/>
      <c r="DZ541" s="108"/>
      <c r="EA541" s="108"/>
      <c r="EB541" s="108"/>
      <c r="EC541" s="108"/>
      <c r="ED541" s="108"/>
      <c r="EE541" s="108"/>
      <c r="EF541" s="108"/>
      <c r="EG541" s="108"/>
      <c r="EH541" s="108"/>
      <c r="EI541" s="108"/>
      <c r="EJ541" s="108"/>
      <c r="EK541" s="108"/>
      <c r="EL541" s="108"/>
      <c r="EM541" s="108"/>
      <c r="EN541" s="108"/>
      <c r="EO541" s="108"/>
      <c r="EP541" s="108"/>
      <c r="EQ541" s="108"/>
      <c r="ER541" s="108"/>
      <c r="ES541" s="108"/>
      <c r="ET541" s="108"/>
      <c r="EU541" s="108"/>
      <c r="EV541" s="108"/>
      <c r="EW541" s="108"/>
      <c r="EX541" s="108"/>
      <c r="EY541" s="108"/>
      <c r="EZ541" s="108"/>
      <c r="FA541" s="108"/>
      <c r="FB541" s="108"/>
      <c r="FC541" s="108"/>
      <c r="FD541" s="108"/>
      <c r="FE541" s="108"/>
      <c r="FF541" s="108"/>
      <c r="FG541" s="108"/>
      <c r="FH541" s="108"/>
      <c r="FI541" s="108"/>
      <c r="FJ541" s="108"/>
      <c r="FK541" s="108"/>
      <c r="FL541" s="108"/>
      <c r="FM541" s="108"/>
      <c r="FN541" s="108"/>
      <c r="FO541" s="108"/>
      <c r="FP541" s="108"/>
      <c r="FQ541" s="108"/>
      <c r="FR541" s="108"/>
      <c r="FS541" s="108"/>
      <c r="FT541" s="108"/>
      <c r="FU541" s="108"/>
      <c r="FV541" s="108"/>
      <c r="FW541" s="108"/>
      <c r="FX541" s="108"/>
      <c r="FY541" s="108"/>
      <c r="FZ541" s="108"/>
      <c r="GA541" s="108"/>
      <c r="GB541" s="108"/>
      <c r="GC541" s="108"/>
      <c r="GD541" s="108"/>
      <c r="GE541" s="108"/>
      <c r="GF541" s="108"/>
      <c r="GG541" s="108"/>
      <c r="GH541" s="108"/>
      <c r="GI541" s="108"/>
      <c r="GJ541" s="108"/>
      <c r="GK541" s="108"/>
      <c r="GL541" s="108"/>
      <c r="GM541" s="108"/>
      <c r="GN541" s="108"/>
      <c r="GO541" s="108"/>
      <c r="GP541" s="108"/>
      <c r="GQ541" s="108"/>
      <c r="GR541" s="108"/>
      <c r="GS541" s="108"/>
      <c r="GT541" s="108"/>
      <c r="GU541" s="108"/>
      <c r="GV541" s="108"/>
      <c r="GW541" s="108"/>
      <c r="GX541" s="108"/>
      <c r="GY541" s="108"/>
      <c r="GZ541" s="108"/>
      <c r="HA541" s="108"/>
      <c r="HB541" s="108"/>
      <c r="HC541" s="108"/>
      <c r="HD541" s="108"/>
      <c r="HE541" s="108"/>
      <c r="HF541" s="108"/>
      <c r="HG541" s="108"/>
      <c r="HH541" s="108"/>
      <c r="HI541" s="108"/>
      <c r="HJ541" s="108"/>
      <c r="HK541" s="108"/>
      <c r="HL541" s="108"/>
      <c r="HM541" s="108"/>
      <c r="HN541" s="108"/>
      <c r="HO541" s="108"/>
      <c r="HP541" s="108"/>
      <c r="HQ541" s="108"/>
      <c r="HR541" s="108"/>
      <c r="HS541" s="108"/>
      <c r="HT541" s="108"/>
      <c r="HU541" s="108"/>
      <c r="HV541" s="108"/>
      <c r="HW541" s="108"/>
      <c r="HX541" s="108"/>
      <c r="HY541" s="108"/>
      <c r="HZ541" s="108"/>
      <c r="IA541" s="108"/>
      <c r="IB541" s="108"/>
      <c r="IC541" s="108"/>
      <c r="ID541" s="108"/>
      <c r="IE541" s="108"/>
      <c r="IF541" s="108"/>
      <c r="IG541" s="108"/>
      <c r="IH541" s="108"/>
      <c r="II541" s="108"/>
      <c r="IJ541" s="108"/>
      <c r="IK541" s="108"/>
      <c r="IL541" s="108"/>
      <c r="IM541" s="108"/>
      <c r="IN541" s="108"/>
      <c r="IO541" s="108"/>
      <c r="IP541" s="108"/>
      <c r="IQ541" s="109"/>
      <c r="IR541" s="109"/>
      <c r="IS541" s="109"/>
      <c r="IT541" s="109"/>
      <c r="IU541" s="109"/>
      <c r="IV541" s="109"/>
    </row>
    <row r="542" spans="1:256" ht="36">
      <c r="A542" s="1" t="s">
        <v>832</v>
      </c>
      <c r="B542" s="104" t="s">
        <v>804</v>
      </c>
      <c r="C542" s="1" t="s">
        <v>18</v>
      </c>
      <c r="D542" s="30" t="s">
        <v>825</v>
      </c>
      <c r="E542" s="2">
        <v>23</v>
      </c>
      <c r="F542" s="107" t="str">
        <f>VLOOKUP(E542,SCELTACONTRAENTE!$A$1:$B$18,2,FALSE)</f>
        <v>23-AFFIDAMENTO IN ECONOMIA - AFFIDAMENTO DIRETTO</v>
      </c>
      <c r="G542" s="4">
        <v>3278.69</v>
      </c>
      <c r="H542" s="5">
        <v>42019</v>
      </c>
      <c r="I542" s="5">
        <v>42026</v>
      </c>
      <c r="J542" s="106">
        <v>3225.53</v>
      </c>
      <c r="K542" s="110"/>
      <c r="L542" s="108"/>
      <c r="M542" s="108"/>
      <c r="N542" s="108"/>
      <c r="O542" s="108"/>
      <c r="P542" s="108"/>
      <c r="Q542" s="108"/>
      <c r="R542" s="108"/>
      <c r="S542" s="108"/>
      <c r="T542" s="108"/>
      <c r="U542" s="108"/>
      <c r="V542" s="108"/>
      <c r="W542" s="108"/>
      <c r="X542" s="108"/>
      <c r="Y542" s="108"/>
      <c r="Z542" s="108"/>
      <c r="AA542" s="108"/>
      <c r="AB542" s="108"/>
      <c r="AC542" s="108"/>
      <c r="AD542" s="108"/>
      <c r="AE542" s="108"/>
      <c r="AF542" s="108"/>
      <c r="AG542" s="108"/>
      <c r="AH542" s="108"/>
      <c r="AI542" s="108"/>
      <c r="AJ542" s="108"/>
      <c r="AK542" s="108"/>
      <c r="AL542" s="108"/>
      <c r="AM542" s="108"/>
      <c r="AN542" s="108"/>
      <c r="AO542" s="108"/>
      <c r="AP542" s="108"/>
      <c r="AQ542" s="108"/>
      <c r="AR542" s="108"/>
      <c r="AS542" s="108"/>
      <c r="AT542" s="108"/>
      <c r="AU542" s="108"/>
      <c r="AV542" s="108"/>
      <c r="AW542" s="108"/>
      <c r="AX542" s="108"/>
      <c r="AY542" s="108"/>
      <c r="AZ542" s="108"/>
      <c r="BA542" s="108"/>
      <c r="BB542" s="108"/>
      <c r="BC542" s="108"/>
      <c r="BD542" s="108"/>
      <c r="BE542" s="108"/>
      <c r="BF542" s="108"/>
      <c r="BG542" s="108"/>
      <c r="BH542" s="108"/>
      <c r="BI542" s="108"/>
      <c r="BJ542" s="108"/>
      <c r="BK542" s="108"/>
      <c r="BL542" s="108"/>
      <c r="BM542" s="108"/>
      <c r="BN542" s="108"/>
      <c r="BO542" s="108"/>
      <c r="BP542" s="108"/>
      <c r="BQ542" s="108"/>
      <c r="BR542" s="108"/>
      <c r="BS542" s="108"/>
      <c r="BT542" s="108"/>
      <c r="BU542" s="108"/>
      <c r="BV542" s="108"/>
      <c r="BW542" s="108"/>
      <c r="BX542" s="108"/>
      <c r="BY542" s="108"/>
      <c r="BZ542" s="108"/>
      <c r="CA542" s="108"/>
      <c r="CB542" s="108"/>
      <c r="CC542" s="108"/>
      <c r="CD542" s="108"/>
      <c r="CE542" s="108"/>
      <c r="CF542" s="108"/>
      <c r="CG542" s="108"/>
      <c r="CH542" s="108"/>
      <c r="CI542" s="108"/>
      <c r="CJ542" s="108"/>
      <c r="CK542" s="108"/>
      <c r="CL542" s="108"/>
      <c r="CM542" s="108"/>
      <c r="CN542" s="108"/>
      <c r="CO542" s="108"/>
      <c r="CP542" s="108"/>
      <c r="CQ542" s="108"/>
      <c r="CR542" s="108"/>
      <c r="CS542" s="108"/>
      <c r="CT542" s="108"/>
      <c r="CU542" s="108"/>
      <c r="CV542" s="108"/>
      <c r="CW542" s="108"/>
      <c r="CX542" s="108"/>
      <c r="CY542" s="108"/>
      <c r="CZ542" s="108"/>
      <c r="DA542" s="108"/>
      <c r="DB542" s="108"/>
      <c r="DC542" s="108"/>
      <c r="DD542" s="108"/>
      <c r="DE542" s="108"/>
      <c r="DF542" s="108"/>
      <c r="DG542" s="108"/>
      <c r="DH542" s="108"/>
      <c r="DI542" s="108"/>
      <c r="DJ542" s="108"/>
      <c r="DK542" s="108"/>
      <c r="DL542" s="108"/>
      <c r="DM542" s="108"/>
      <c r="DN542" s="108"/>
      <c r="DO542" s="108"/>
      <c r="DP542" s="108"/>
      <c r="DQ542" s="108"/>
      <c r="DR542" s="108"/>
      <c r="DS542" s="108"/>
      <c r="DT542" s="108"/>
      <c r="DU542" s="108"/>
      <c r="DV542" s="108"/>
      <c r="DW542" s="108"/>
      <c r="DX542" s="108"/>
      <c r="DY542" s="108"/>
      <c r="DZ542" s="108"/>
      <c r="EA542" s="108"/>
      <c r="EB542" s="108"/>
      <c r="EC542" s="108"/>
      <c r="ED542" s="108"/>
      <c r="EE542" s="108"/>
      <c r="EF542" s="108"/>
      <c r="EG542" s="108"/>
      <c r="EH542" s="108"/>
      <c r="EI542" s="108"/>
      <c r="EJ542" s="108"/>
      <c r="EK542" s="108"/>
      <c r="EL542" s="108"/>
      <c r="EM542" s="108"/>
      <c r="EN542" s="108"/>
      <c r="EO542" s="108"/>
      <c r="EP542" s="108"/>
      <c r="EQ542" s="108"/>
      <c r="ER542" s="108"/>
      <c r="ES542" s="108"/>
      <c r="ET542" s="108"/>
      <c r="EU542" s="108"/>
      <c r="EV542" s="108"/>
      <c r="EW542" s="108"/>
      <c r="EX542" s="108"/>
      <c r="EY542" s="108"/>
      <c r="EZ542" s="108"/>
      <c r="FA542" s="108"/>
      <c r="FB542" s="108"/>
      <c r="FC542" s="108"/>
      <c r="FD542" s="108"/>
      <c r="FE542" s="108"/>
      <c r="FF542" s="108"/>
      <c r="FG542" s="108"/>
      <c r="FH542" s="108"/>
      <c r="FI542" s="108"/>
      <c r="FJ542" s="108"/>
      <c r="FK542" s="108"/>
      <c r="FL542" s="108"/>
      <c r="FM542" s="108"/>
      <c r="FN542" s="108"/>
      <c r="FO542" s="108"/>
      <c r="FP542" s="108"/>
      <c r="FQ542" s="108"/>
      <c r="FR542" s="108"/>
      <c r="FS542" s="108"/>
      <c r="FT542" s="108"/>
      <c r="FU542" s="108"/>
      <c r="FV542" s="108"/>
      <c r="FW542" s="108"/>
      <c r="FX542" s="108"/>
      <c r="FY542" s="108"/>
      <c r="FZ542" s="108"/>
      <c r="GA542" s="108"/>
      <c r="GB542" s="108"/>
      <c r="GC542" s="108"/>
      <c r="GD542" s="108"/>
      <c r="GE542" s="108"/>
      <c r="GF542" s="108"/>
      <c r="GG542" s="108"/>
      <c r="GH542" s="108"/>
      <c r="GI542" s="108"/>
      <c r="GJ542" s="108"/>
      <c r="GK542" s="108"/>
      <c r="GL542" s="108"/>
      <c r="GM542" s="108"/>
      <c r="GN542" s="108"/>
      <c r="GO542" s="108"/>
      <c r="GP542" s="108"/>
      <c r="GQ542" s="108"/>
      <c r="GR542" s="108"/>
      <c r="GS542" s="108"/>
      <c r="GT542" s="108"/>
      <c r="GU542" s="108"/>
      <c r="GV542" s="108"/>
      <c r="GW542" s="108"/>
      <c r="GX542" s="108"/>
      <c r="GY542" s="108"/>
      <c r="GZ542" s="108"/>
      <c r="HA542" s="108"/>
      <c r="HB542" s="108"/>
      <c r="HC542" s="108"/>
      <c r="HD542" s="108"/>
      <c r="HE542" s="108"/>
      <c r="HF542" s="108"/>
      <c r="HG542" s="108"/>
      <c r="HH542" s="108"/>
      <c r="HI542" s="108"/>
      <c r="HJ542" s="108"/>
      <c r="HK542" s="108"/>
      <c r="HL542" s="108"/>
      <c r="HM542" s="108"/>
      <c r="HN542" s="108"/>
      <c r="HO542" s="108"/>
      <c r="HP542" s="108"/>
      <c r="HQ542" s="108"/>
      <c r="HR542" s="108"/>
      <c r="HS542" s="108"/>
      <c r="HT542" s="108"/>
      <c r="HU542" s="108"/>
      <c r="HV542" s="108"/>
      <c r="HW542" s="108"/>
      <c r="HX542" s="108"/>
      <c r="HY542" s="108"/>
      <c r="HZ542" s="108"/>
      <c r="IA542" s="108"/>
      <c r="IB542" s="108"/>
      <c r="IC542" s="108"/>
      <c r="ID542" s="108"/>
      <c r="IE542" s="108"/>
      <c r="IF542" s="108"/>
      <c r="IG542" s="108"/>
      <c r="IH542" s="108"/>
      <c r="II542" s="108"/>
      <c r="IJ542" s="108"/>
      <c r="IK542" s="108"/>
      <c r="IL542" s="108"/>
      <c r="IM542" s="108"/>
      <c r="IN542" s="108"/>
      <c r="IO542" s="108"/>
      <c r="IP542" s="108"/>
      <c r="IQ542" s="109"/>
      <c r="IR542" s="109"/>
      <c r="IS542" s="109"/>
      <c r="IT542" s="109"/>
      <c r="IU542" s="109"/>
      <c r="IV542" s="109"/>
    </row>
    <row r="543" spans="1:256" ht="36">
      <c r="A543" s="1" t="s">
        <v>833</v>
      </c>
      <c r="B543" s="104" t="s">
        <v>804</v>
      </c>
      <c r="C543" s="1" t="s">
        <v>18</v>
      </c>
      <c r="D543" s="30" t="s">
        <v>834</v>
      </c>
      <c r="E543" s="2">
        <v>8</v>
      </c>
      <c r="F543" s="107" t="str">
        <f>VLOOKUP(E543,SCELTACONTRAENTE!$A$1:$B$18,2,FALSE)</f>
        <v>08-AFFIDAMENTO IN ECONOMIA - COTTIMO FIDUCIARIO</v>
      </c>
      <c r="G543" s="4">
        <v>5000</v>
      </c>
      <c r="H543" s="5">
        <v>42263</v>
      </c>
      <c r="I543" s="5">
        <v>42334</v>
      </c>
      <c r="J543" s="106">
        <v>5000</v>
      </c>
      <c r="K543" s="110"/>
      <c r="L543" s="108"/>
      <c r="M543" s="108"/>
      <c r="N543" s="108"/>
      <c r="O543" s="108"/>
      <c r="P543" s="108"/>
      <c r="Q543" s="108"/>
      <c r="R543" s="108"/>
      <c r="S543" s="108"/>
      <c r="T543" s="108"/>
      <c r="U543" s="108"/>
      <c r="V543" s="108"/>
      <c r="W543" s="108"/>
      <c r="X543" s="108"/>
      <c r="Y543" s="108"/>
      <c r="Z543" s="108"/>
      <c r="AA543" s="108"/>
      <c r="AB543" s="108"/>
      <c r="AC543" s="108"/>
      <c r="AD543" s="108"/>
      <c r="AE543" s="108"/>
      <c r="AF543" s="108"/>
      <c r="AG543" s="108"/>
      <c r="AH543" s="108"/>
      <c r="AI543" s="108"/>
      <c r="AJ543" s="108"/>
      <c r="AK543" s="108"/>
      <c r="AL543" s="108"/>
      <c r="AM543" s="108"/>
      <c r="AN543" s="108"/>
      <c r="AO543" s="108"/>
      <c r="AP543" s="108"/>
      <c r="AQ543" s="108"/>
      <c r="AR543" s="108"/>
      <c r="AS543" s="108"/>
      <c r="AT543" s="108"/>
      <c r="AU543" s="108"/>
      <c r="AV543" s="108"/>
      <c r="AW543" s="108"/>
      <c r="AX543" s="108"/>
      <c r="AY543" s="108"/>
      <c r="AZ543" s="108"/>
      <c r="BA543" s="108"/>
      <c r="BB543" s="108"/>
      <c r="BC543" s="108"/>
      <c r="BD543" s="108"/>
      <c r="BE543" s="108"/>
      <c r="BF543" s="108"/>
      <c r="BG543" s="108"/>
      <c r="BH543" s="108"/>
      <c r="BI543" s="108"/>
      <c r="BJ543" s="108"/>
      <c r="BK543" s="108"/>
      <c r="BL543" s="108"/>
      <c r="BM543" s="108"/>
      <c r="BN543" s="108"/>
      <c r="BO543" s="108"/>
      <c r="BP543" s="108"/>
      <c r="BQ543" s="108"/>
      <c r="BR543" s="108"/>
      <c r="BS543" s="108"/>
      <c r="BT543" s="108"/>
      <c r="BU543" s="108"/>
      <c r="BV543" s="108"/>
      <c r="BW543" s="108"/>
      <c r="BX543" s="108"/>
      <c r="BY543" s="108"/>
      <c r="BZ543" s="108"/>
      <c r="CA543" s="108"/>
      <c r="CB543" s="108"/>
      <c r="CC543" s="108"/>
      <c r="CD543" s="108"/>
      <c r="CE543" s="108"/>
      <c r="CF543" s="108"/>
      <c r="CG543" s="108"/>
      <c r="CH543" s="108"/>
      <c r="CI543" s="108"/>
      <c r="CJ543" s="108"/>
      <c r="CK543" s="108"/>
      <c r="CL543" s="108"/>
      <c r="CM543" s="108"/>
      <c r="CN543" s="108"/>
      <c r="CO543" s="108"/>
      <c r="CP543" s="108"/>
      <c r="CQ543" s="108"/>
      <c r="CR543" s="108"/>
      <c r="CS543" s="108"/>
      <c r="CT543" s="108"/>
      <c r="CU543" s="108"/>
      <c r="CV543" s="108"/>
      <c r="CW543" s="108"/>
      <c r="CX543" s="108"/>
      <c r="CY543" s="108"/>
      <c r="CZ543" s="108"/>
      <c r="DA543" s="108"/>
      <c r="DB543" s="108"/>
      <c r="DC543" s="108"/>
      <c r="DD543" s="108"/>
      <c r="DE543" s="108"/>
      <c r="DF543" s="108"/>
      <c r="DG543" s="108"/>
      <c r="DH543" s="108"/>
      <c r="DI543" s="108"/>
      <c r="DJ543" s="108"/>
      <c r="DK543" s="108"/>
      <c r="DL543" s="108"/>
      <c r="DM543" s="108"/>
      <c r="DN543" s="108"/>
      <c r="DO543" s="108"/>
      <c r="DP543" s="108"/>
      <c r="DQ543" s="108"/>
      <c r="DR543" s="108"/>
      <c r="DS543" s="108"/>
      <c r="DT543" s="108"/>
      <c r="DU543" s="108"/>
      <c r="DV543" s="108"/>
      <c r="DW543" s="108"/>
      <c r="DX543" s="108"/>
      <c r="DY543" s="108"/>
      <c r="DZ543" s="108"/>
      <c r="EA543" s="108"/>
      <c r="EB543" s="108"/>
      <c r="EC543" s="108"/>
      <c r="ED543" s="108"/>
      <c r="EE543" s="108"/>
      <c r="EF543" s="108"/>
      <c r="EG543" s="108"/>
      <c r="EH543" s="108"/>
      <c r="EI543" s="108"/>
      <c r="EJ543" s="108"/>
      <c r="EK543" s="108"/>
      <c r="EL543" s="108"/>
      <c r="EM543" s="108"/>
      <c r="EN543" s="108"/>
      <c r="EO543" s="108"/>
      <c r="EP543" s="108"/>
      <c r="EQ543" s="108"/>
      <c r="ER543" s="108"/>
      <c r="ES543" s="108"/>
      <c r="ET543" s="108"/>
      <c r="EU543" s="108"/>
      <c r="EV543" s="108"/>
      <c r="EW543" s="108"/>
      <c r="EX543" s="108"/>
      <c r="EY543" s="108"/>
      <c r="EZ543" s="108"/>
      <c r="FA543" s="108"/>
      <c r="FB543" s="108"/>
      <c r="FC543" s="108"/>
      <c r="FD543" s="108"/>
      <c r="FE543" s="108"/>
      <c r="FF543" s="108"/>
      <c r="FG543" s="108"/>
      <c r="FH543" s="108"/>
      <c r="FI543" s="108"/>
      <c r="FJ543" s="108"/>
      <c r="FK543" s="108"/>
      <c r="FL543" s="108"/>
      <c r="FM543" s="108"/>
      <c r="FN543" s="108"/>
      <c r="FO543" s="108"/>
      <c r="FP543" s="108"/>
      <c r="FQ543" s="108"/>
      <c r="FR543" s="108"/>
      <c r="FS543" s="108"/>
      <c r="FT543" s="108"/>
      <c r="FU543" s="108"/>
      <c r="FV543" s="108"/>
      <c r="FW543" s="108"/>
      <c r="FX543" s="108"/>
      <c r="FY543" s="108"/>
      <c r="FZ543" s="108"/>
      <c r="GA543" s="108"/>
      <c r="GB543" s="108"/>
      <c r="GC543" s="108"/>
      <c r="GD543" s="108"/>
      <c r="GE543" s="108"/>
      <c r="GF543" s="108"/>
      <c r="GG543" s="108"/>
      <c r="GH543" s="108"/>
      <c r="GI543" s="108"/>
      <c r="GJ543" s="108"/>
      <c r="GK543" s="108"/>
      <c r="GL543" s="108"/>
      <c r="GM543" s="108"/>
      <c r="GN543" s="108"/>
      <c r="GO543" s="108"/>
      <c r="GP543" s="108"/>
      <c r="GQ543" s="108"/>
      <c r="GR543" s="108"/>
      <c r="GS543" s="108"/>
      <c r="GT543" s="108"/>
      <c r="GU543" s="108"/>
      <c r="GV543" s="108"/>
      <c r="GW543" s="108"/>
      <c r="GX543" s="108"/>
      <c r="GY543" s="108"/>
      <c r="GZ543" s="108"/>
      <c r="HA543" s="108"/>
      <c r="HB543" s="108"/>
      <c r="HC543" s="108"/>
      <c r="HD543" s="108"/>
      <c r="HE543" s="108"/>
      <c r="HF543" s="108"/>
      <c r="HG543" s="108"/>
      <c r="HH543" s="108"/>
      <c r="HI543" s="108"/>
      <c r="HJ543" s="108"/>
      <c r="HK543" s="108"/>
      <c r="HL543" s="108"/>
      <c r="HM543" s="108"/>
      <c r="HN543" s="108"/>
      <c r="HO543" s="108"/>
      <c r="HP543" s="108"/>
      <c r="HQ543" s="108"/>
      <c r="HR543" s="108"/>
      <c r="HS543" s="108"/>
      <c r="HT543" s="108"/>
      <c r="HU543" s="108"/>
      <c r="HV543" s="108"/>
      <c r="HW543" s="108"/>
      <c r="HX543" s="108"/>
      <c r="HY543" s="108"/>
      <c r="HZ543" s="108"/>
      <c r="IA543" s="108"/>
      <c r="IB543" s="108"/>
      <c r="IC543" s="108"/>
      <c r="ID543" s="108"/>
      <c r="IE543" s="108"/>
      <c r="IF543" s="108"/>
      <c r="IG543" s="108"/>
      <c r="IH543" s="108"/>
      <c r="II543" s="108"/>
      <c r="IJ543" s="108"/>
      <c r="IK543" s="108"/>
      <c r="IL543" s="108"/>
      <c r="IM543" s="108"/>
      <c r="IN543" s="108"/>
      <c r="IO543" s="108"/>
      <c r="IP543" s="108"/>
      <c r="IQ543" s="109"/>
      <c r="IR543" s="109"/>
      <c r="IS543" s="109"/>
      <c r="IT543" s="109"/>
      <c r="IU543" s="109"/>
      <c r="IV543" s="109"/>
    </row>
    <row r="544" spans="1:256" ht="38.25">
      <c r="A544" s="1" t="s">
        <v>835</v>
      </c>
      <c r="B544" s="104" t="s">
        <v>804</v>
      </c>
      <c r="C544" s="1" t="s">
        <v>18</v>
      </c>
      <c r="D544" s="30" t="s">
        <v>834</v>
      </c>
      <c r="E544" s="2">
        <v>8</v>
      </c>
      <c r="F544" s="107" t="str">
        <f>VLOOKUP(E544,SCELTACONTRAENTE!$A$1:$B$18,2,FALSE)</f>
        <v>08-AFFIDAMENTO IN ECONOMIA - COTTIMO FIDUCIARIO</v>
      </c>
      <c r="G544" s="4">
        <v>19590.16</v>
      </c>
      <c r="H544" s="5">
        <v>42299</v>
      </c>
      <c r="I544" s="5">
        <v>42369</v>
      </c>
      <c r="J544" s="106">
        <v>7744</v>
      </c>
      <c r="K544" s="111" t="s">
        <v>836</v>
      </c>
      <c r="L544" s="108"/>
      <c r="M544" s="108"/>
      <c r="N544" s="108"/>
      <c r="O544" s="108"/>
      <c r="P544" s="108"/>
      <c r="Q544" s="108"/>
      <c r="R544" s="108"/>
      <c r="S544" s="108"/>
      <c r="T544" s="108"/>
      <c r="U544" s="108"/>
      <c r="V544" s="108"/>
      <c r="W544" s="108"/>
      <c r="X544" s="108"/>
      <c r="Y544" s="108"/>
      <c r="Z544" s="108"/>
      <c r="AA544" s="108"/>
      <c r="AB544" s="108"/>
      <c r="AC544" s="108"/>
      <c r="AD544" s="108"/>
      <c r="AE544" s="108"/>
      <c r="AF544" s="108"/>
      <c r="AG544" s="108"/>
      <c r="AH544" s="108"/>
      <c r="AI544" s="108"/>
      <c r="AJ544" s="108"/>
      <c r="AK544" s="108"/>
      <c r="AL544" s="108"/>
      <c r="AM544" s="108"/>
      <c r="AN544" s="108"/>
      <c r="AO544" s="108"/>
      <c r="AP544" s="108"/>
      <c r="AQ544" s="108"/>
      <c r="AR544" s="108"/>
      <c r="AS544" s="108"/>
      <c r="AT544" s="108"/>
      <c r="AU544" s="108"/>
      <c r="AV544" s="108"/>
      <c r="AW544" s="108"/>
      <c r="AX544" s="108"/>
      <c r="AY544" s="108"/>
      <c r="AZ544" s="108"/>
      <c r="BA544" s="108"/>
      <c r="BB544" s="108"/>
      <c r="BC544" s="108"/>
      <c r="BD544" s="108"/>
      <c r="BE544" s="108"/>
      <c r="BF544" s="108"/>
      <c r="BG544" s="108"/>
      <c r="BH544" s="108"/>
      <c r="BI544" s="108"/>
      <c r="BJ544" s="108"/>
      <c r="BK544" s="108"/>
      <c r="BL544" s="108"/>
      <c r="BM544" s="108"/>
      <c r="BN544" s="108"/>
      <c r="BO544" s="108"/>
      <c r="BP544" s="108"/>
      <c r="BQ544" s="108"/>
      <c r="BR544" s="108"/>
      <c r="BS544" s="108"/>
      <c r="BT544" s="108"/>
      <c r="BU544" s="108"/>
      <c r="BV544" s="108"/>
      <c r="BW544" s="108"/>
      <c r="BX544" s="108"/>
      <c r="BY544" s="108"/>
      <c r="BZ544" s="108"/>
      <c r="CA544" s="108"/>
      <c r="CB544" s="108"/>
      <c r="CC544" s="108"/>
      <c r="CD544" s="108"/>
      <c r="CE544" s="108"/>
      <c r="CF544" s="108"/>
      <c r="CG544" s="108"/>
      <c r="CH544" s="108"/>
      <c r="CI544" s="108"/>
      <c r="CJ544" s="108"/>
      <c r="CK544" s="108"/>
      <c r="CL544" s="108"/>
      <c r="CM544" s="108"/>
      <c r="CN544" s="108"/>
      <c r="CO544" s="108"/>
      <c r="CP544" s="108"/>
      <c r="CQ544" s="108"/>
      <c r="CR544" s="108"/>
      <c r="CS544" s="108"/>
      <c r="CT544" s="108"/>
      <c r="CU544" s="108"/>
      <c r="CV544" s="108"/>
      <c r="CW544" s="108"/>
      <c r="CX544" s="108"/>
      <c r="CY544" s="108"/>
      <c r="CZ544" s="108"/>
      <c r="DA544" s="108"/>
      <c r="DB544" s="108"/>
      <c r="DC544" s="108"/>
      <c r="DD544" s="108"/>
      <c r="DE544" s="108"/>
      <c r="DF544" s="108"/>
      <c r="DG544" s="108"/>
      <c r="DH544" s="108"/>
      <c r="DI544" s="108"/>
      <c r="DJ544" s="108"/>
      <c r="DK544" s="108"/>
      <c r="DL544" s="108"/>
      <c r="DM544" s="108"/>
      <c r="DN544" s="108"/>
      <c r="DO544" s="108"/>
      <c r="DP544" s="108"/>
      <c r="DQ544" s="108"/>
      <c r="DR544" s="108"/>
      <c r="DS544" s="108"/>
      <c r="DT544" s="108"/>
      <c r="DU544" s="108"/>
      <c r="DV544" s="108"/>
      <c r="DW544" s="108"/>
      <c r="DX544" s="108"/>
      <c r="DY544" s="108"/>
      <c r="DZ544" s="108"/>
      <c r="EA544" s="108"/>
      <c r="EB544" s="108"/>
      <c r="EC544" s="108"/>
      <c r="ED544" s="108"/>
      <c r="EE544" s="108"/>
      <c r="EF544" s="108"/>
      <c r="EG544" s="108"/>
      <c r="EH544" s="108"/>
      <c r="EI544" s="108"/>
      <c r="EJ544" s="108"/>
      <c r="EK544" s="108"/>
      <c r="EL544" s="108"/>
      <c r="EM544" s="108"/>
      <c r="EN544" s="108"/>
      <c r="EO544" s="108"/>
      <c r="EP544" s="108"/>
      <c r="EQ544" s="108"/>
      <c r="ER544" s="108"/>
      <c r="ES544" s="108"/>
      <c r="ET544" s="108"/>
      <c r="EU544" s="108"/>
      <c r="EV544" s="108"/>
      <c r="EW544" s="108"/>
      <c r="EX544" s="108"/>
      <c r="EY544" s="108"/>
      <c r="EZ544" s="108"/>
      <c r="FA544" s="108"/>
      <c r="FB544" s="108"/>
      <c r="FC544" s="108"/>
      <c r="FD544" s="108"/>
      <c r="FE544" s="108"/>
      <c r="FF544" s="108"/>
      <c r="FG544" s="108"/>
      <c r="FH544" s="108"/>
      <c r="FI544" s="108"/>
      <c r="FJ544" s="108"/>
      <c r="FK544" s="108"/>
      <c r="FL544" s="108"/>
      <c r="FM544" s="108"/>
      <c r="FN544" s="108"/>
      <c r="FO544" s="108"/>
      <c r="FP544" s="108"/>
      <c r="FQ544" s="108"/>
      <c r="FR544" s="108"/>
      <c r="FS544" s="108"/>
      <c r="FT544" s="108"/>
      <c r="FU544" s="108"/>
      <c r="FV544" s="108"/>
      <c r="FW544" s="108"/>
      <c r="FX544" s="108"/>
      <c r="FY544" s="108"/>
      <c r="FZ544" s="108"/>
      <c r="GA544" s="108"/>
      <c r="GB544" s="108"/>
      <c r="GC544" s="108"/>
      <c r="GD544" s="108"/>
      <c r="GE544" s="108"/>
      <c r="GF544" s="108"/>
      <c r="GG544" s="108"/>
      <c r="GH544" s="108"/>
      <c r="GI544" s="108"/>
      <c r="GJ544" s="108"/>
      <c r="GK544" s="108"/>
      <c r="GL544" s="108"/>
      <c r="GM544" s="108"/>
      <c r="GN544" s="108"/>
      <c r="GO544" s="108"/>
      <c r="GP544" s="108"/>
      <c r="GQ544" s="108"/>
      <c r="GR544" s="108"/>
      <c r="GS544" s="108"/>
      <c r="GT544" s="108"/>
      <c r="GU544" s="108"/>
      <c r="GV544" s="108"/>
      <c r="GW544" s="108"/>
      <c r="GX544" s="108"/>
      <c r="GY544" s="108"/>
      <c r="GZ544" s="108"/>
      <c r="HA544" s="108"/>
      <c r="HB544" s="108"/>
      <c r="HC544" s="108"/>
      <c r="HD544" s="108"/>
      <c r="HE544" s="108"/>
      <c r="HF544" s="108"/>
      <c r="HG544" s="108"/>
      <c r="HH544" s="108"/>
      <c r="HI544" s="108"/>
      <c r="HJ544" s="108"/>
      <c r="HK544" s="108"/>
      <c r="HL544" s="108"/>
      <c r="HM544" s="108"/>
      <c r="HN544" s="108"/>
      <c r="HO544" s="108"/>
      <c r="HP544" s="108"/>
      <c r="HQ544" s="108"/>
      <c r="HR544" s="108"/>
      <c r="HS544" s="108"/>
      <c r="HT544" s="108"/>
      <c r="HU544" s="108"/>
      <c r="HV544" s="108"/>
      <c r="HW544" s="108"/>
      <c r="HX544" s="108"/>
      <c r="HY544" s="108"/>
      <c r="HZ544" s="108"/>
      <c r="IA544" s="108"/>
      <c r="IB544" s="108"/>
      <c r="IC544" s="108"/>
      <c r="ID544" s="108"/>
      <c r="IE544" s="108"/>
      <c r="IF544" s="108"/>
      <c r="IG544" s="108"/>
      <c r="IH544" s="108"/>
      <c r="II544" s="108"/>
      <c r="IJ544" s="108"/>
      <c r="IK544" s="108"/>
      <c r="IL544" s="108"/>
      <c r="IM544" s="108"/>
      <c r="IN544" s="108"/>
      <c r="IO544" s="108"/>
      <c r="IP544" s="108"/>
      <c r="IQ544" s="109"/>
      <c r="IR544" s="109"/>
      <c r="IS544" s="109"/>
      <c r="IT544" s="109"/>
      <c r="IU544" s="109"/>
      <c r="IV544" s="109"/>
    </row>
    <row r="545" spans="1:256" ht="38.25">
      <c r="A545" s="1" t="s">
        <v>837</v>
      </c>
      <c r="B545" s="104" t="s">
        <v>804</v>
      </c>
      <c r="C545" s="1" t="s">
        <v>18</v>
      </c>
      <c r="D545" s="30" t="s">
        <v>838</v>
      </c>
      <c r="E545" s="2">
        <v>8</v>
      </c>
      <c r="F545" s="107" t="str">
        <f>VLOOKUP(E545,SCELTACONTRAENTE!$A$1:$B$18,2,FALSE)</f>
        <v>08-AFFIDAMENTO IN ECONOMIA - COTTIMO FIDUCIARIO</v>
      </c>
      <c r="G545" s="4">
        <v>23500</v>
      </c>
      <c r="H545" s="5">
        <v>42333</v>
      </c>
      <c r="I545" s="5">
        <v>42369</v>
      </c>
      <c r="J545" s="106">
        <v>6172.25</v>
      </c>
      <c r="K545" s="111" t="s">
        <v>836</v>
      </c>
      <c r="L545" s="108"/>
      <c r="M545" s="108"/>
      <c r="N545" s="108"/>
      <c r="O545" s="108"/>
      <c r="P545" s="108"/>
      <c r="Q545" s="108"/>
      <c r="R545" s="108"/>
      <c r="S545" s="108"/>
      <c r="T545" s="108"/>
      <c r="U545" s="108"/>
      <c r="V545" s="108"/>
      <c r="W545" s="108"/>
      <c r="X545" s="108"/>
      <c r="Y545" s="108"/>
      <c r="Z545" s="108"/>
      <c r="AA545" s="108"/>
      <c r="AB545" s="108"/>
      <c r="AC545" s="108"/>
      <c r="AD545" s="108"/>
      <c r="AE545" s="108"/>
      <c r="AF545" s="108"/>
      <c r="AG545" s="108"/>
      <c r="AH545" s="108"/>
      <c r="AI545" s="108"/>
      <c r="AJ545" s="108"/>
      <c r="AK545" s="108"/>
      <c r="AL545" s="108"/>
      <c r="AM545" s="108"/>
      <c r="AN545" s="108"/>
      <c r="AO545" s="108"/>
      <c r="AP545" s="108"/>
      <c r="AQ545" s="108"/>
      <c r="AR545" s="108"/>
      <c r="AS545" s="108"/>
      <c r="AT545" s="108"/>
      <c r="AU545" s="108"/>
      <c r="AV545" s="108"/>
      <c r="AW545" s="108"/>
      <c r="AX545" s="108"/>
      <c r="AY545" s="108"/>
      <c r="AZ545" s="108"/>
      <c r="BA545" s="108"/>
      <c r="BB545" s="108"/>
      <c r="BC545" s="108"/>
      <c r="BD545" s="108"/>
      <c r="BE545" s="108"/>
      <c r="BF545" s="108"/>
      <c r="BG545" s="108"/>
      <c r="BH545" s="108"/>
      <c r="BI545" s="108"/>
      <c r="BJ545" s="108"/>
      <c r="BK545" s="108"/>
      <c r="BL545" s="108"/>
      <c r="BM545" s="108"/>
      <c r="BN545" s="108"/>
      <c r="BO545" s="108"/>
      <c r="BP545" s="108"/>
      <c r="BQ545" s="108"/>
      <c r="BR545" s="108"/>
      <c r="BS545" s="108"/>
      <c r="BT545" s="108"/>
      <c r="BU545" s="108"/>
      <c r="BV545" s="108"/>
      <c r="BW545" s="108"/>
      <c r="BX545" s="108"/>
      <c r="BY545" s="108"/>
      <c r="BZ545" s="108"/>
      <c r="CA545" s="108"/>
      <c r="CB545" s="108"/>
      <c r="CC545" s="108"/>
      <c r="CD545" s="108"/>
      <c r="CE545" s="108"/>
      <c r="CF545" s="108"/>
      <c r="CG545" s="108"/>
      <c r="CH545" s="108"/>
      <c r="CI545" s="108"/>
      <c r="CJ545" s="108"/>
      <c r="CK545" s="108"/>
      <c r="CL545" s="108"/>
      <c r="CM545" s="108"/>
      <c r="CN545" s="108"/>
      <c r="CO545" s="108"/>
      <c r="CP545" s="108"/>
      <c r="CQ545" s="108"/>
      <c r="CR545" s="108"/>
      <c r="CS545" s="108"/>
      <c r="CT545" s="108"/>
      <c r="CU545" s="108"/>
      <c r="CV545" s="108"/>
      <c r="CW545" s="108"/>
      <c r="CX545" s="108"/>
      <c r="CY545" s="108"/>
      <c r="CZ545" s="108"/>
      <c r="DA545" s="108"/>
      <c r="DB545" s="108"/>
      <c r="DC545" s="108"/>
      <c r="DD545" s="108"/>
      <c r="DE545" s="108"/>
      <c r="DF545" s="108"/>
      <c r="DG545" s="108"/>
      <c r="DH545" s="108"/>
      <c r="DI545" s="108"/>
      <c r="DJ545" s="108"/>
      <c r="DK545" s="108"/>
      <c r="DL545" s="108"/>
      <c r="DM545" s="108"/>
      <c r="DN545" s="108"/>
      <c r="DO545" s="108"/>
      <c r="DP545" s="108"/>
      <c r="DQ545" s="108"/>
      <c r="DR545" s="108"/>
      <c r="DS545" s="108"/>
      <c r="DT545" s="108"/>
      <c r="DU545" s="108"/>
      <c r="DV545" s="108"/>
      <c r="DW545" s="108"/>
      <c r="DX545" s="108"/>
      <c r="DY545" s="108"/>
      <c r="DZ545" s="108"/>
      <c r="EA545" s="108"/>
      <c r="EB545" s="108"/>
      <c r="EC545" s="108"/>
      <c r="ED545" s="108"/>
      <c r="EE545" s="108"/>
      <c r="EF545" s="108"/>
      <c r="EG545" s="108"/>
      <c r="EH545" s="108"/>
      <c r="EI545" s="108"/>
      <c r="EJ545" s="108"/>
      <c r="EK545" s="108"/>
      <c r="EL545" s="108"/>
      <c r="EM545" s="108"/>
      <c r="EN545" s="108"/>
      <c r="EO545" s="108"/>
      <c r="EP545" s="108"/>
      <c r="EQ545" s="108"/>
      <c r="ER545" s="108"/>
      <c r="ES545" s="108"/>
      <c r="ET545" s="108"/>
      <c r="EU545" s="108"/>
      <c r="EV545" s="108"/>
      <c r="EW545" s="108"/>
      <c r="EX545" s="108"/>
      <c r="EY545" s="108"/>
      <c r="EZ545" s="108"/>
      <c r="FA545" s="108"/>
      <c r="FB545" s="108"/>
      <c r="FC545" s="108"/>
      <c r="FD545" s="108"/>
      <c r="FE545" s="108"/>
      <c r="FF545" s="108"/>
      <c r="FG545" s="108"/>
      <c r="FH545" s="108"/>
      <c r="FI545" s="108"/>
      <c r="FJ545" s="108"/>
      <c r="FK545" s="108"/>
      <c r="FL545" s="108"/>
      <c r="FM545" s="108"/>
      <c r="FN545" s="108"/>
      <c r="FO545" s="108"/>
      <c r="FP545" s="108"/>
      <c r="FQ545" s="108"/>
      <c r="FR545" s="108"/>
      <c r="FS545" s="108"/>
      <c r="FT545" s="108"/>
      <c r="FU545" s="108"/>
      <c r="FV545" s="108"/>
      <c r="FW545" s="108"/>
      <c r="FX545" s="108"/>
      <c r="FY545" s="108"/>
      <c r="FZ545" s="108"/>
      <c r="GA545" s="108"/>
      <c r="GB545" s="108"/>
      <c r="GC545" s="108"/>
      <c r="GD545" s="108"/>
      <c r="GE545" s="108"/>
      <c r="GF545" s="108"/>
      <c r="GG545" s="108"/>
      <c r="GH545" s="108"/>
      <c r="GI545" s="108"/>
      <c r="GJ545" s="108"/>
      <c r="GK545" s="108"/>
      <c r="GL545" s="108"/>
      <c r="GM545" s="108"/>
      <c r="GN545" s="108"/>
      <c r="GO545" s="108"/>
      <c r="GP545" s="108"/>
      <c r="GQ545" s="108"/>
      <c r="GR545" s="108"/>
      <c r="GS545" s="108"/>
      <c r="GT545" s="108"/>
      <c r="GU545" s="108"/>
      <c r="GV545" s="108"/>
      <c r="GW545" s="108"/>
      <c r="GX545" s="108"/>
      <c r="GY545" s="108"/>
      <c r="GZ545" s="108"/>
      <c r="HA545" s="108"/>
      <c r="HB545" s="108"/>
      <c r="HC545" s="108"/>
      <c r="HD545" s="108"/>
      <c r="HE545" s="108"/>
      <c r="HF545" s="108"/>
      <c r="HG545" s="108"/>
      <c r="HH545" s="108"/>
      <c r="HI545" s="108"/>
      <c r="HJ545" s="108"/>
      <c r="HK545" s="108"/>
      <c r="HL545" s="108"/>
      <c r="HM545" s="108"/>
      <c r="HN545" s="108"/>
      <c r="HO545" s="108"/>
      <c r="HP545" s="108"/>
      <c r="HQ545" s="108"/>
      <c r="HR545" s="108"/>
      <c r="HS545" s="108"/>
      <c r="HT545" s="108"/>
      <c r="HU545" s="108"/>
      <c r="HV545" s="108"/>
      <c r="HW545" s="108"/>
      <c r="HX545" s="108"/>
      <c r="HY545" s="108"/>
      <c r="HZ545" s="108"/>
      <c r="IA545" s="108"/>
      <c r="IB545" s="108"/>
      <c r="IC545" s="108"/>
      <c r="ID545" s="108"/>
      <c r="IE545" s="108"/>
      <c r="IF545" s="108"/>
      <c r="IG545" s="108"/>
      <c r="IH545" s="108"/>
      <c r="II545" s="108"/>
      <c r="IJ545" s="108"/>
      <c r="IK545" s="108"/>
      <c r="IL545" s="108"/>
      <c r="IM545" s="108"/>
      <c r="IN545" s="108"/>
      <c r="IO545" s="108"/>
      <c r="IP545" s="108"/>
      <c r="IQ545" s="109"/>
      <c r="IR545" s="109"/>
      <c r="IS545" s="109"/>
      <c r="IT545" s="109"/>
      <c r="IU545" s="109"/>
      <c r="IV545" s="109"/>
    </row>
    <row r="546" spans="1:256" ht="38.25">
      <c r="A546" s="1" t="s">
        <v>839</v>
      </c>
      <c r="B546" s="104" t="s">
        <v>804</v>
      </c>
      <c r="C546" s="1" t="s">
        <v>18</v>
      </c>
      <c r="D546" s="30" t="s">
        <v>838</v>
      </c>
      <c r="E546" s="2">
        <v>8</v>
      </c>
      <c r="F546" s="107" t="str">
        <f>VLOOKUP(E546,SCELTACONTRAENTE!$A$1:$B$18,2,FALSE)</f>
        <v>08-AFFIDAMENTO IN ECONOMIA - COTTIMO FIDUCIARIO</v>
      </c>
      <c r="G546" s="4">
        <v>21000</v>
      </c>
      <c r="H546" s="5">
        <v>42339</v>
      </c>
      <c r="I546" s="5">
        <v>42369</v>
      </c>
      <c r="J546" s="106">
        <v>19986.93</v>
      </c>
      <c r="K546" s="111" t="s">
        <v>836</v>
      </c>
      <c r="L546" s="108"/>
      <c r="M546" s="108"/>
      <c r="N546" s="108"/>
      <c r="O546" s="108"/>
      <c r="P546" s="108"/>
      <c r="Q546" s="108"/>
      <c r="R546" s="108"/>
      <c r="S546" s="108"/>
      <c r="T546" s="108"/>
      <c r="U546" s="108"/>
      <c r="V546" s="108"/>
      <c r="W546" s="108"/>
      <c r="X546" s="108"/>
      <c r="Y546" s="108"/>
      <c r="Z546" s="108"/>
      <c r="AA546" s="108"/>
      <c r="AB546" s="108"/>
      <c r="AC546" s="108"/>
      <c r="AD546" s="108"/>
      <c r="AE546" s="108"/>
      <c r="AF546" s="108"/>
      <c r="AG546" s="108"/>
      <c r="AH546" s="108"/>
      <c r="AI546" s="108"/>
      <c r="AJ546" s="108"/>
      <c r="AK546" s="108"/>
      <c r="AL546" s="108"/>
      <c r="AM546" s="108"/>
      <c r="AN546" s="108"/>
      <c r="AO546" s="108"/>
      <c r="AP546" s="108"/>
      <c r="AQ546" s="108"/>
      <c r="AR546" s="108"/>
      <c r="AS546" s="108"/>
      <c r="AT546" s="108"/>
      <c r="AU546" s="108"/>
      <c r="AV546" s="108"/>
      <c r="AW546" s="108"/>
      <c r="AX546" s="108"/>
      <c r="AY546" s="108"/>
      <c r="AZ546" s="108"/>
      <c r="BA546" s="108"/>
      <c r="BB546" s="108"/>
      <c r="BC546" s="108"/>
      <c r="BD546" s="108"/>
      <c r="BE546" s="108"/>
      <c r="BF546" s="108"/>
      <c r="BG546" s="108"/>
      <c r="BH546" s="108"/>
      <c r="BI546" s="108"/>
      <c r="BJ546" s="108"/>
      <c r="BK546" s="108"/>
      <c r="BL546" s="108"/>
      <c r="BM546" s="108"/>
      <c r="BN546" s="108"/>
      <c r="BO546" s="108"/>
      <c r="BP546" s="108"/>
      <c r="BQ546" s="108"/>
      <c r="BR546" s="108"/>
      <c r="BS546" s="108"/>
      <c r="BT546" s="108"/>
      <c r="BU546" s="108"/>
      <c r="BV546" s="108"/>
      <c r="BW546" s="108"/>
      <c r="BX546" s="108"/>
      <c r="BY546" s="108"/>
      <c r="BZ546" s="108"/>
      <c r="CA546" s="108"/>
      <c r="CB546" s="108"/>
      <c r="CC546" s="108"/>
      <c r="CD546" s="108"/>
      <c r="CE546" s="108"/>
      <c r="CF546" s="108"/>
      <c r="CG546" s="108"/>
      <c r="CH546" s="108"/>
      <c r="CI546" s="108"/>
      <c r="CJ546" s="108"/>
      <c r="CK546" s="108"/>
      <c r="CL546" s="108"/>
      <c r="CM546" s="108"/>
      <c r="CN546" s="108"/>
      <c r="CO546" s="108"/>
      <c r="CP546" s="108"/>
      <c r="CQ546" s="108"/>
      <c r="CR546" s="108"/>
      <c r="CS546" s="108"/>
      <c r="CT546" s="108"/>
      <c r="CU546" s="108"/>
      <c r="CV546" s="108"/>
      <c r="CW546" s="108"/>
      <c r="CX546" s="108"/>
      <c r="CY546" s="108"/>
      <c r="CZ546" s="108"/>
      <c r="DA546" s="108"/>
      <c r="DB546" s="108"/>
      <c r="DC546" s="108"/>
      <c r="DD546" s="108"/>
      <c r="DE546" s="108"/>
      <c r="DF546" s="108"/>
      <c r="DG546" s="108"/>
      <c r="DH546" s="108"/>
      <c r="DI546" s="108"/>
      <c r="DJ546" s="108"/>
      <c r="DK546" s="108"/>
      <c r="DL546" s="108"/>
      <c r="DM546" s="108"/>
      <c r="DN546" s="108"/>
      <c r="DO546" s="108"/>
      <c r="DP546" s="108"/>
      <c r="DQ546" s="108"/>
      <c r="DR546" s="108"/>
      <c r="DS546" s="108"/>
      <c r="DT546" s="108"/>
      <c r="DU546" s="108"/>
      <c r="DV546" s="108"/>
      <c r="DW546" s="108"/>
      <c r="DX546" s="108"/>
      <c r="DY546" s="108"/>
      <c r="DZ546" s="108"/>
      <c r="EA546" s="108"/>
      <c r="EB546" s="108"/>
      <c r="EC546" s="108"/>
      <c r="ED546" s="108"/>
      <c r="EE546" s="108"/>
      <c r="EF546" s="108"/>
      <c r="EG546" s="108"/>
      <c r="EH546" s="108"/>
      <c r="EI546" s="108"/>
      <c r="EJ546" s="108"/>
      <c r="EK546" s="108"/>
      <c r="EL546" s="108"/>
      <c r="EM546" s="108"/>
      <c r="EN546" s="108"/>
      <c r="EO546" s="108"/>
      <c r="EP546" s="108"/>
      <c r="EQ546" s="108"/>
      <c r="ER546" s="108"/>
      <c r="ES546" s="108"/>
      <c r="ET546" s="108"/>
      <c r="EU546" s="108"/>
      <c r="EV546" s="108"/>
      <c r="EW546" s="108"/>
      <c r="EX546" s="108"/>
      <c r="EY546" s="108"/>
      <c r="EZ546" s="108"/>
      <c r="FA546" s="108"/>
      <c r="FB546" s="108"/>
      <c r="FC546" s="108"/>
      <c r="FD546" s="108"/>
      <c r="FE546" s="108"/>
      <c r="FF546" s="108"/>
      <c r="FG546" s="108"/>
      <c r="FH546" s="108"/>
      <c r="FI546" s="108"/>
      <c r="FJ546" s="108"/>
      <c r="FK546" s="108"/>
      <c r="FL546" s="108"/>
      <c r="FM546" s="108"/>
      <c r="FN546" s="108"/>
      <c r="FO546" s="108"/>
      <c r="FP546" s="108"/>
      <c r="FQ546" s="108"/>
      <c r="FR546" s="108"/>
      <c r="FS546" s="108"/>
      <c r="FT546" s="108"/>
      <c r="FU546" s="108"/>
      <c r="FV546" s="108"/>
      <c r="FW546" s="108"/>
      <c r="FX546" s="108"/>
      <c r="FY546" s="108"/>
      <c r="FZ546" s="108"/>
      <c r="GA546" s="108"/>
      <c r="GB546" s="108"/>
      <c r="GC546" s="108"/>
      <c r="GD546" s="108"/>
      <c r="GE546" s="108"/>
      <c r="GF546" s="108"/>
      <c r="GG546" s="108"/>
      <c r="GH546" s="108"/>
      <c r="GI546" s="108"/>
      <c r="GJ546" s="108"/>
      <c r="GK546" s="108"/>
      <c r="GL546" s="108"/>
      <c r="GM546" s="108"/>
      <c r="GN546" s="108"/>
      <c r="GO546" s="108"/>
      <c r="GP546" s="108"/>
      <c r="GQ546" s="108"/>
      <c r="GR546" s="108"/>
      <c r="GS546" s="108"/>
      <c r="GT546" s="108"/>
      <c r="GU546" s="108"/>
      <c r="GV546" s="108"/>
      <c r="GW546" s="108"/>
      <c r="GX546" s="108"/>
      <c r="GY546" s="108"/>
      <c r="GZ546" s="108"/>
      <c r="HA546" s="108"/>
      <c r="HB546" s="108"/>
      <c r="HC546" s="108"/>
      <c r="HD546" s="108"/>
      <c r="HE546" s="108"/>
      <c r="HF546" s="108"/>
      <c r="HG546" s="108"/>
      <c r="HH546" s="108"/>
      <c r="HI546" s="108"/>
      <c r="HJ546" s="108"/>
      <c r="HK546" s="108"/>
      <c r="HL546" s="108"/>
      <c r="HM546" s="108"/>
      <c r="HN546" s="108"/>
      <c r="HO546" s="108"/>
      <c r="HP546" s="108"/>
      <c r="HQ546" s="108"/>
      <c r="HR546" s="108"/>
      <c r="HS546" s="108"/>
      <c r="HT546" s="108"/>
      <c r="HU546" s="108"/>
      <c r="HV546" s="108"/>
      <c r="HW546" s="108"/>
      <c r="HX546" s="108"/>
      <c r="HY546" s="108"/>
      <c r="HZ546" s="108"/>
      <c r="IA546" s="108"/>
      <c r="IB546" s="108"/>
      <c r="IC546" s="108"/>
      <c r="ID546" s="108"/>
      <c r="IE546" s="108"/>
      <c r="IF546" s="108"/>
      <c r="IG546" s="108"/>
      <c r="IH546" s="108"/>
      <c r="II546" s="108"/>
      <c r="IJ546" s="108"/>
      <c r="IK546" s="108"/>
      <c r="IL546" s="108"/>
      <c r="IM546" s="108"/>
      <c r="IN546" s="108"/>
      <c r="IO546" s="108"/>
      <c r="IP546" s="108"/>
      <c r="IQ546" s="109"/>
      <c r="IR546" s="109"/>
      <c r="IS546" s="109"/>
      <c r="IT546" s="109"/>
      <c r="IU546" s="109"/>
      <c r="IV546" s="109"/>
    </row>
    <row r="547" spans="1:256" ht="38.25">
      <c r="A547" s="1" t="s">
        <v>840</v>
      </c>
      <c r="B547" s="104" t="s">
        <v>804</v>
      </c>
      <c r="C547" s="1" t="s">
        <v>18</v>
      </c>
      <c r="D547" s="30" t="s">
        <v>838</v>
      </c>
      <c r="E547" s="2">
        <v>8</v>
      </c>
      <c r="F547" s="107" t="str">
        <f>VLOOKUP(E547,SCELTACONTRAENTE!$A$1:$B$18,2,FALSE)</f>
        <v>08-AFFIDAMENTO IN ECONOMIA - COTTIMO FIDUCIARIO</v>
      </c>
      <c r="G547" s="4">
        <v>21000</v>
      </c>
      <c r="H547" s="5">
        <v>42333</v>
      </c>
      <c r="I547" s="5">
        <v>42369</v>
      </c>
      <c r="J547" s="106">
        <v>0</v>
      </c>
      <c r="K547" s="111" t="s">
        <v>836</v>
      </c>
      <c r="L547" s="108"/>
      <c r="M547" s="108"/>
      <c r="N547" s="108"/>
      <c r="O547" s="108"/>
      <c r="P547" s="108"/>
      <c r="Q547" s="108"/>
      <c r="R547" s="108"/>
      <c r="S547" s="108"/>
      <c r="T547" s="108"/>
      <c r="U547" s="108"/>
      <c r="V547" s="108"/>
      <c r="W547" s="108"/>
      <c r="X547" s="108"/>
      <c r="Y547" s="108"/>
      <c r="Z547" s="108"/>
      <c r="AA547" s="108"/>
      <c r="AB547" s="108"/>
      <c r="AC547" s="108"/>
      <c r="AD547" s="108"/>
      <c r="AE547" s="108"/>
      <c r="AF547" s="108"/>
      <c r="AG547" s="108"/>
      <c r="AH547" s="108"/>
      <c r="AI547" s="108"/>
      <c r="AJ547" s="108"/>
      <c r="AK547" s="108"/>
      <c r="AL547" s="108"/>
      <c r="AM547" s="108"/>
      <c r="AN547" s="108"/>
      <c r="AO547" s="108"/>
      <c r="AP547" s="108"/>
      <c r="AQ547" s="108"/>
      <c r="AR547" s="108"/>
      <c r="AS547" s="108"/>
      <c r="AT547" s="108"/>
      <c r="AU547" s="108"/>
      <c r="AV547" s="108"/>
      <c r="AW547" s="108"/>
      <c r="AX547" s="108"/>
      <c r="AY547" s="108"/>
      <c r="AZ547" s="108"/>
      <c r="BA547" s="108"/>
      <c r="BB547" s="108"/>
      <c r="BC547" s="108"/>
      <c r="BD547" s="108"/>
      <c r="BE547" s="108"/>
      <c r="BF547" s="108"/>
      <c r="BG547" s="108"/>
      <c r="BH547" s="108"/>
      <c r="BI547" s="108"/>
      <c r="BJ547" s="108"/>
      <c r="BK547" s="108"/>
      <c r="BL547" s="108"/>
      <c r="BM547" s="108"/>
      <c r="BN547" s="108"/>
      <c r="BO547" s="108"/>
      <c r="BP547" s="108"/>
      <c r="BQ547" s="108"/>
      <c r="BR547" s="108"/>
      <c r="BS547" s="108"/>
      <c r="BT547" s="108"/>
      <c r="BU547" s="108"/>
      <c r="BV547" s="108"/>
      <c r="BW547" s="108"/>
      <c r="BX547" s="108"/>
      <c r="BY547" s="108"/>
      <c r="BZ547" s="108"/>
      <c r="CA547" s="108"/>
      <c r="CB547" s="108"/>
      <c r="CC547" s="108"/>
      <c r="CD547" s="108"/>
      <c r="CE547" s="108"/>
      <c r="CF547" s="108"/>
      <c r="CG547" s="108"/>
      <c r="CH547" s="108"/>
      <c r="CI547" s="108"/>
      <c r="CJ547" s="108"/>
      <c r="CK547" s="108"/>
      <c r="CL547" s="108"/>
      <c r="CM547" s="108"/>
      <c r="CN547" s="108"/>
      <c r="CO547" s="108"/>
      <c r="CP547" s="108"/>
      <c r="CQ547" s="108"/>
      <c r="CR547" s="108"/>
      <c r="CS547" s="108"/>
      <c r="CT547" s="108"/>
      <c r="CU547" s="108"/>
      <c r="CV547" s="108"/>
      <c r="CW547" s="108"/>
      <c r="CX547" s="108"/>
      <c r="CY547" s="108"/>
      <c r="CZ547" s="108"/>
      <c r="DA547" s="108"/>
      <c r="DB547" s="108"/>
      <c r="DC547" s="108"/>
      <c r="DD547" s="108"/>
      <c r="DE547" s="108"/>
      <c r="DF547" s="108"/>
      <c r="DG547" s="108"/>
      <c r="DH547" s="108"/>
      <c r="DI547" s="108"/>
      <c r="DJ547" s="108"/>
      <c r="DK547" s="108"/>
      <c r="DL547" s="108"/>
      <c r="DM547" s="108"/>
      <c r="DN547" s="108"/>
      <c r="DO547" s="108"/>
      <c r="DP547" s="108"/>
      <c r="DQ547" s="108"/>
      <c r="DR547" s="108"/>
      <c r="DS547" s="108"/>
      <c r="DT547" s="108"/>
      <c r="DU547" s="108"/>
      <c r="DV547" s="108"/>
      <c r="DW547" s="108"/>
      <c r="DX547" s="108"/>
      <c r="DY547" s="108"/>
      <c r="DZ547" s="108"/>
      <c r="EA547" s="108"/>
      <c r="EB547" s="108"/>
      <c r="EC547" s="108"/>
      <c r="ED547" s="108"/>
      <c r="EE547" s="108"/>
      <c r="EF547" s="108"/>
      <c r="EG547" s="108"/>
      <c r="EH547" s="108"/>
      <c r="EI547" s="108"/>
      <c r="EJ547" s="108"/>
      <c r="EK547" s="108"/>
      <c r="EL547" s="108"/>
      <c r="EM547" s="108"/>
      <c r="EN547" s="108"/>
      <c r="EO547" s="108"/>
      <c r="EP547" s="108"/>
      <c r="EQ547" s="108"/>
      <c r="ER547" s="108"/>
      <c r="ES547" s="108"/>
      <c r="ET547" s="108"/>
      <c r="EU547" s="108"/>
      <c r="EV547" s="108"/>
      <c r="EW547" s="108"/>
      <c r="EX547" s="108"/>
      <c r="EY547" s="108"/>
      <c r="EZ547" s="108"/>
      <c r="FA547" s="108"/>
      <c r="FB547" s="108"/>
      <c r="FC547" s="108"/>
      <c r="FD547" s="108"/>
      <c r="FE547" s="108"/>
      <c r="FF547" s="108"/>
      <c r="FG547" s="108"/>
      <c r="FH547" s="108"/>
      <c r="FI547" s="108"/>
      <c r="FJ547" s="108"/>
      <c r="FK547" s="108"/>
      <c r="FL547" s="108"/>
      <c r="FM547" s="108"/>
      <c r="FN547" s="108"/>
      <c r="FO547" s="108"/>
      <c r="FP547" s="108"/>
      <c r="FQ547" s="108"/>
      <c r="FR547" s="108"/>
      <c r="FS547" s="108"/>
      <c r="FT547" s="108"/>
      <c r="FU547" s="108"/>
      <c r="FV547" s="108"/>
      <c r="FW547" s="108"/>
      <c r="FX547" s="108"/>
      <c r="FY547" s="108"/>
      <c r="FZ547" s="108"/>
      <c r="GA547" s="108"/>
      <c r="GB547" s="108"/>
      <c r="GC547" s="108"/>
      <c r="GD547" s="108"/>
      <c r="GE547" s="108"/>
      <c r="GF547" s="108"/>
      <c r="GG547" s="108"/>
      <c r="GH547" s="108"/>
      <c r="GI547" s="108"/>
      <c r="GJ547" s="108"/>
      <c r="GK547" s="108"/>
      <c r="GL547" s="108"/>
      <c r="GM547" s="108"/>
      <c r="GN547" s="108"/>
      <c r="GO547" s="108"/>
      <c r="GP547" s="108"/>
      <c r="GQ547" s="108"/>
      <c r="GR547" s="108"/>
      <c r="GS547" s="108"/>
      <c r="GT547" s="108"/>
      <c r="GU547" s="108"/>
      <c r="GV547" s="108"/>
      <c r="GW547" s="108"/>
      <c r="GX547" s="108"/>
      <c r="GY547" s="108"/>
      <c r="GZ547" s="108"/>
      <c r="HA547" s="108"/>
      <c r="HB547" s="108"/>
      <c r="HC547" s="108"/>
      <c r="HD547" s="108"/>
      <c r="HE547" s="108"/>
      <c r="HF547" s="108"/>
      <c r="HG547" s="108"/>
      <c r="HH547" s="108"/>
      <c r="HI547" s="108"/>
      <c r="HJ547" s="108"/>
      <c r="HK547" s="108"/>
      <c r="HL547" s="108"/>
      <c r="HM547" s="108"/>
      <c r="HN547" s="108"/>
      <c r="HO547" s="108"/>
      <c r="HP547" s="108"/>
      <c r="HQ547" s="108"/>
      <c r="HR547" s="108"/>
      <c r="HS547" s="108"/>
      <c r="HT547" s="108"/>
      <c r="HU547" s="108"/>
      <c r="HV547" s="108"/>
      <c r="HW547" s="108"/>
      <c r="HX547" s="108"/>
      <c r="HY547" s="108"/>
      <c r="HZ547" s="108"/>
      <c r="IA547" s="108"/>
      <c r="IB547" s="108"/>
      <c r="IC547" s="108"/>
      <c r="ID547" s="108"/>
      <c r="IE547" s="108"/>
      <c r="IF547" s="108"/>
      <c r="IG547" s="108"/>
      <c r="IH547" s="108"/>
      <c r="II547" s="108"/>
      <c r="IJ547" s="108"/>
      <c r="IK547" s="108"/>
      <c r="IL547" s="108"/>
      <c r="IM547" s="108"/>
      <c r="IN547" s="108"/>
      <c r="IO547" s="108"/>
      <c r="IP547" s="108"/>
      <c r="IQ547" s="109"/>
      <c r="IR547" s="109"/>
      <c r="IS547" s="109"/>
      <c r="IT547" s="109"/>
      <c r="IU547" s="109"/>
      <c r="IV547" s="109"/>
    </row>
    <row r="548" spans="1:256" ht="36">
      <c r="A548" s="1" t="s">
        <v>841</v>
      </c>
      <c r="B548" s="104" t="s">
        <v>804</v>
      </c>
      <c r="C548" s="1" t="s">
        <v>18</v>
      </c>
      <c r="D548" s="112" t="s">
        <v>842</v>
      </c>
      <c r="E548" s="2">
        <v>23</v>
      </c>
      <c r="F548" s="107" t="str">
        <f>VLOOKUP(E548,SCELTACONTRAENTE!$A$1:$B$18,2,FALSE)</f>
        <v>23-AFFIDAMENTO IN ECONOMIA - AFFIDAMENTO DIRETTO</v>
      </c>
      <c r="G548" s="4">
        <v>23983.14</v>
      </c>
      <c r="H548" s="5">
        <v>42046</v>
      </c>
      <c r="I548" s="5">
        <v>42053</v>
      </c>
      <c r="J548" s="106">
        <v>23976.72</v>
      </c>
      <c r="K548" s="110"/>
      <c r="L548" s="108"/>
      <c r="M548" s="108"/>
      <c r="N548" s="108"/>
      <c r="O548" s="108"/>
      <c r="P548" s="108"/>
      <c r="Q548" s="108"/>
      <c r="R548" s="108"/>
      <c r="S548" s="108"/>
      <c r="T548" s="108"/>
      <c r="U548" s="108"/>
      <c r="V548" s="108"/>
      <c r="W548" s="108"/>
      <c r="X548" s="108"/>
      <c r="Y548" s="108"/>
      <c r="Z548" s="108"/>
      <c r="AA548" s="108"/>
      <c r="AB548" s="108"/>
      <c r="AC548" s="108"/>
      <c r="AD548" s="108"/>
      <c r="AE548" s="108"/>
      <c r="AF548" s="108"/>
      <c r="AG548" s="108"/>
      <c r="AH548" s="108"/>
      <c r="AI548" s="108"/>
      <c r="AJ548" s="108"/>
      <c r="AK548" s="108"/>
      <c r="AL548" s="108"/>
      <c r="AM548" s="108"/>
      <c r="AN548" s="108"/>
      <c r="AO548" s="108"/>
      <c r="AP548" s="108"/>
      <c r="AQ548" s="108"/>
      <c r="AR548" s="108"/>
      <c r="AS548" s="108"/>
      <c r="AT548" s="108"/>
      <c r="AU548" s="108"/>
      <c r="AV548" s="108"/>
      <c r="AW548" s="108"/>
      <c r="AX548" s="108"/>
      <c r="AY548" s="108"/>
      <c r="AZ548" s="108"/>
      <c r="BA548" s="108"/>
      <c r="BB548" s="108"/>
      <c r="BC548" s="108"/>
      <c r="BD548" s="108"/>
      <c r="BE548" s="108"/>
      <c r="BF548" s="108"/>
      <c r="BG548" s="108"/>
      <c r="BH548" s="108"/>
      <c r="BI548" s="108"/>
      <c r="BJ548" s="108"/>
      <c r="BK548" s="108"/>
      <c r="BL548" s="108"/>
      <c r="BM548" s="108"/>
      <c r="BN548" s="108"/>
      <c r="BO548" s="108"/>
      <c r="BP548" s="108"/>
      <c r="BQ548" s="108"/>
      <c r="BR548" s="108"/>
      <c r="BS548" s="108"/>
      <c r="BT548" s="108"/>
      <c r="BU548" s="108"/>
      <c r="BV548" s="108"/>
      <c r="BW548" s="108"/>
      <c r="BX548" s="108"/>
      <c r="BY548" s="108"/>
      <c r="BZ548" s="108"/>
      <c r="CA548" s="108"/>
      <c r="CB548" s="108"/>
      <c r="CC548" s="108"/>
      <c r="CD548" s="108"/>
      <c r="CE548" s="108"/>
      <c r="CF548" s="108"/>
      <c r="CG548" s="108"/>
      <c r="CH548" s="108"/>
      <c r="CI548" s="108"/>
      <c r="CJ548" s="108"/>
      <c r="CK548" s="108"/>
      <c r="CL548" s="108"/>
      <c r="CM548" s="108"/>
      <c r="CN548" s="108"/>
      <c r="CO548" s="108"/>
      <c r="CP548" s="108"/>
      <c r="CQ548" s="108"/>
      <c r="CR548" s="108"/>
      <c r="CS548" s="108"/>
      <c r="CT548" s="108"/>
      <c r="CU548" s="108"/>
      <c r="CV548" s="108"/>
      <c r="CW548" s="108"/>
      <c r="CX548" s="108"/>
      <c r="CY548" s="108"/>
      <c r="CZ548" s="108"/>
      <c r="DA548" s="108"/>
      <c r="DB548" s="108"/>
      <c r="DC548" s="108"/>
      <c r="DD548" s="108"/>
      <c r="DE548" s="108"/>
      <c r="DF548" s="108"/>
      <c r="DG548" s="108"/>
      <c r="DH548" s="108"/>
      <c r="DI548" s="108"/>
      <c r="DJ548" s="108"/>
      <c r="DK548" s="108"/>
      <c r="DL548" s="108"/>
      <c r="DM548" s="108"/>
      <c r="DN548" s="108"/>
      <c r="DO548" s="108"/>
      <c r="DP548" s="108"/>
      <c r="DQ548" s="108"/>
      <c r="DR548" s="108"/>
      <c r="DS548" s="108"/>
      <c r="DT548" s="108"/>
      <c r="DU548" s="108"/>
      <c r="DV548" s="108"/>
      <c r="DW548" s="108"/>
      <c r="DX548" s="108"/>
      <c r="DY548" s="108"/>
      <c r="DZ548" s="108"/>
      <c r="EA548" s="108"/>
      <c r="EB548" s="108"/>
      <c r="EC548" s="108"/>
      <c r="ED548" s="108"/>
      <c r="EE548" s="108"/>
      <c r="EF548" s="108"/>
      <c r="EG548" s="108"/>
      <c r="EH548" s="108"/>
      <c r="EI548" s="108"/>
      <c r="EJ548" s="108"/>
      <c r="EK548" s="108"/>
      <c r="EL548" s="108"/>
      <c r="EM548" s="108"/>
      <c r="EN548" s="108"/>
      <c r="EO548" s="108"/>
      <c r="EP548" s="108"/>
      <c r="EQ548" s="108"/>
      <c r="ER548" s="108"/>
      <c r="ES548" s="108"/>
      <c r="ET548" s="108"/>
      <c r="EU548" s="108"/>
      <c r="EV548" s="108"/>
      <c r="EW548" s="108"/>
      <c r="EX548" s="108"/>
      <c r="EY548" s="108"/>
      <c r="EZ548" s="108"/>
      <c r="FA548" s="108"/>
      <c r="FB548" s="108"/>
      <c r="FC548" s="108"/>
      <c r="FD548" s="108"/>
      <c r="FE548" s="108"/>
      <c r="FF548" s="108"/>
      <c r="FG548" s="108"/>
      <c r="FH548" s="108"/>
      <c r="FI548" s="108"/>
      <c r="FJ548" s="108"/>
      <c r="FK548" s="108"/>
      <c r="FL548" s="108"/>
      <c r="FM548" s="108"/>
      <c r="FN548" s="108"/>
      <c r="FO548" s="108"/>
      <c r="FP548" s="108"/>
      <c r="FQ548" s="108"/>
      <c r="FR548" s="108"/>
      <c r="FS548" s="108"/>
      <c r="FT548" s="108"/>
      <c r="FU548" s="108"/>
      <c r="FV548" s="108"/>
      <c r="FW548" s="108"/>
      <c r="FX548" s="108"/>
      <c r="FY548" s="108"/>
      <c r="FZ548" s="108"/>
      <c r="GA548" s="108"/>
      <c r="GB548" s="108"/>
      <c r="GC548" s="108"/>
      <c r="GD548" s="108"/>
      <c r="GE548" s="108"/>
      <c r="GF548" s="108"/>
      <c r="GG548" s="108"/>
      <c r="GH548" s="108"/>
      <c r="GI548" s="108"/>
      <c r="GJ548" s="108"/>
      <c r="GK548" s="108"/>
      <c r="GL548" s="108"/>
      <c r="GM548" s="108"/>
      <c r="GN548" s="108"/>
      <c r="GO548" s="108"/>
      <c r="GP548" s="108"/>
      <c r="GQ548" s="108"/>
      <c r="GR548" s="108"/>
      <c r="GS548" s="108"/>
      <c r="GT548" s="108"/>
      <c r="GU548" s="108"/>
      <c r="GV548" s="108"/>
      <c r="GW548" s="108"/>
      <c r="GX548" s="108"/>
      <c r="GY548" s="108"/>
      <c r="GZ548" s="108"/>
      <c r="HA548" s="108"/>
      <c r="HB548" s="108"/>
      <c r="HC548" s="108"/>
      <c r="HD548" s="108"/>
      <c r="HE548" s="108"/>
      <c r="HF548" s="108"/>
      <c r="HG548" s="108"/>
      <c r="HH548" s="108"/>
      <c r="HI548" s="108"/>
      <c r="HJ548" s="108"/>
      <c r="HK548" s="108"/>
      <c r="HL548" s="108"/>
      <c r="HM548" s="108"/>
      <c r="HN548" s="108"/>
      <c r="HO548" s="108"/>
      <c r="HP548" s="108"/>
      <c r="HQ548" s="108"/>
      <c r="HR548" s="108"/>
      <c r="HS548" s="108"/>
      <c r="HT548" s="108"/>
      <c r="HU548" s="108"/>
      <c r="HV548" s="108"/>
      <c r="HW548" s="108"/>
      <c r="HX548" s="108"/>
      <c r="HY548" s="108"/>
      <c r="HZ548" s="108"/>
      <c r="IA548" s="108"/>
      <c r="IB548" s="108"/>
      <c r="IC548" s="108"/>
      <c r="ID548" s="108"/>
      <c r="IE548" s="108"/>
      <c r="IF548" s="108"/>
      <c r="IG548" s="108"/>
      <c r="IH548" s="108"/>
      <c r="II548" s="108"/>
      <c r="IJ548" s="108"/>
      <c r="IK548" s="108"/>
      <c r="IL548" s="108"/>
      <c r="IM548" s="108"/>
      <c r="IN548" s="108"/>
      <c r="IO548" s="108"/>
      <c r="IP548" s="108"/>
      <c r="IQ548" s="109"/>
      <c r="IR548" s="109"/>
      <c r="IS548" s="109"/>
      <c r="IT548" s="109"/>
      <c r="IU548" s="109"/>
      <c r="IV548" s="109"/>
    </row>
    <row r="549" spans="1:256" ht="36">
      <c r="A549" s="1" t="s">
        <v>843</v>
      </c>
      <c r="B549" s="104" t="s">
        <v>804</v>
      </c>
      <c r="C549" s="1" t="s">
        <v>18</v>
      </c>
      <c r="D549" s="112" t="s">
        <v>842</v>
      </c>
      <c r="E549" s="2">
        <v>23</v>
      </c>
      <c r="F549" s="107" t="str">
        <f>VLOOKUP(E549,SCELTACONTRAENTE!$A$1:$B$18,2,FALSE)</f>
        <v>23-AFFIDAMENTO IN ECONOMIA - AFFIDAMENTO DIRETTO</v>
      </c>
      <c r="G549" s="4">
        <v>23166.45</v>
      </c>
      <c r="H549" s="5">
        <v>42046</v>
      </c>
      <c r="I549" s="5">
        <v>42055</v>
      </c>
      <c r="J549" s="106">
        <v>23166.45</v>
      </c>
      <c r="K549" s="110"/>
      <c r="L549" s="108"/>
      <c r="M549" s="108"/>
      <c r="N549" s="108"/>
      <c r="O549" s="108"/>
      <c r="P549" s="108"/>
      <c r="Q549" s="108"/>
      <c r="R549" s="108"/>
      <c r="S549" s="108"/>
      <c r="T549" s="108"/>
      <c r="U549" s="108"/>
      <c r="V549" s="108"/>
      <c r="W549" s="108"/>
      <c r="X549" s="108"/>
      <c r="Y549" s="108"/>
      <c r="Z549" s="108"/>
      <c r="AA549" s="108"/>
      <c r="AB549" s="108"/>
      <c r="AC549" s="108"/>
      <c r="AD549" s="108"/>
      <c r="AE549" s="108"/>
      <c r="AF549" s="108"/>
      <c r="AG549" s="108"/>
      <c r="AH549" s="108"/>
      <c r="AI549" s="108"/>
      <c r="AJ549" s="108"/>
      <c r="AK549" s="108"/>
      <c r="AL549" s="108"/>
      <c r="AM549" s="108"/>
      <c r="AN549" s="108"/>
      <c r="AO549" s="108"/>
      <c r="AP549" s="108"/>
      <c r="AQ549" s="108"/>
      <c r="AR549" s="108"/>
      <c r="AS549" s="108"/>
      <c r="AT549" s="108"/>
      <c r="AU549" s="108"/>
      <c r="AV549" s="108"/>
      <c r="AW549" s="108"/>
      <c r="AX549" s="108"/>
      <c r="AY549" s="108"/>
      <c r="AZ549" s="108"/>
      <c r="BA549" s="108"/>
      <c r="BB549" s="108"/>
      <c r="BC549" s="108"/>
      <c r="BD549" s="108"/>
      <c r="BE549" s="108"/>
      <c r="BF549" s="108"/>
      <c r="BG549" s="108"/>
      <c r="BH549" s="108"/>
      <c r="BI549" s="108"/>
      <c r="BJ549" s="108"/>
      <c r="BK549" s="108"/>
      <c r="BL549" s="108"/>
      <c r="BM549" s="108"/>
      <c r="BN549" s="108"/>
      <c r="BO549" s="108"/>
      <c r="BP549" s="108"/>
      <c r="BQ549" s="108"/>
      <c r="BR549" s="108"/>
      <c r="BS549" s="108"/>
      <c r="BT549" s="108"/>
      <c r="BU549" s="108"/>
      <c r="BV549" s="108"/>
      <c r="BW549" s="108"/>
      <c r="BX549" s="108"/>
      <c r="BY549" s="108"/>
      <c r="BZ549" s="108"/>
      <c r="CA549" s="108"/>
      <c r="CB549" s="108"/>
      <c r="CC549" s="108"/>
      <c r="CD549" s="108"/>
      <c r="CE549" s="108"/>
      <c r="CF549" s="108"/>
      <c r="CG549" s="108"/>
      <c r="CH549" s="108"/>
      <c r="CI549" s="108"/>
      <c r="CJ549" s="108"/>
      <c r="CK549" s="108"/>
      <c r="CL549" s="108"/>
      <c r="CM549" s="108"/>
      <c r="CN549" s="108"/>
      <c r="CO549" s="108"/>
      <c r="CP549" s="108"/>
      <c r="CQ549" s="108"/>
      <c r="CR549" s="108"/>
      <c r="CS549" s="108"/>
      <c r="CT549" s="108"/>
      <c r="CU549" s="108"/>
      <c r="CV549" s="108"/>
      <c r="CW549" s="108"/>
      <c r="CX549" s="108"/>
      <c r="CY549" s="108"/>
      <c r="CZ549" s="108"/>
      <c r="DA549" s="108"/>
      <c r="DB549" s="108"/>
      <c r="DC549" s="108"/>
      <c r="DD549" s="108"/>
      <c r="DE549" s="108"/>
      <c r="DF549" s="108"/>
      <c r="DG549" s="108"/>
      <c r="DH549" s="108"/>
      <c r="DI549" s="108"/>
      <c r="DJ549" s="108"/>
      <c r="DK549" s="108"/>
      <c r="DL549" s="108"/>
      <c r="DM549" s="108"/>
      <c r="DN549" s="108"/>
      <c r="DO549" s="108"/>
      <c r="DP549" s="108"/>
      <c r="DQ549" s="108"/>
      <c r="DR549" s="108"/>
      <c r="DS549" s="108"/>
      <c r="DT549" s="108"/>
      <c r="DU549" s="108"/>
      <c r="DV549" s="108"/>
      <c r="DW549" s="108"/>
      <c r="DX549" s="108"/>
      <c r="DY549" s="108"/>
      <c r="DZ549" s="108"/>
      <c r="EA549" s="108"/>
      <c r="EB549" s="108"/>
      <c r="EC549" s="108"/>
      <c r="ED549" s="108"/>
      <c r="EE549" s="108"/>
      <c r="EF549" s="108"/>
      <c r="EG549" s="108"/>
      <c r="EH549" s="108"/>
      <c r="EI549" s="108"/>
      <c r="EJ549" s="108"/>
      <c r="EK549" s="108"/>
      <c r="EL549" s="108"/>
      <c r="EM549" s="108"/>
      <c r="EN549" s="108"/>
      <c r="EO549" s="108"/>
      <c r="EP549" s="108"/>
      <c r="EQ549" s="108"/>
      <c r="ER549" s="108"/>
      <c r="ES549" s="108"/>
      <c r="ET549" s="108"/>
      <c r="EU549" s="108"/>
      <c r="EV549" s="108"/>
      <c r="EW549" s="108"/>
      <c r="EX549" s="108"/>
      <c r="EY549" s="108"/>
      <c r="EZ549" s="108"/>
      <c r="FA549" s="108"/>
      <c r="FB549" s="108"/>
      <c r="FC549" s="108"/>
      <c r="FD549" s="108"/>
      <c r="FE549" s="108"/>
      <c r="FF549" s="108"/>
      <c r="FG549" s="108"/>
      <c r="FH549" s="108"/>
      <c r="FI549" s="108"/>
      <c r="FJ549" s="108"/>
      <c r="FK549" s="108"/>
      <c r="FL549" s="108"/>
      <c r="FM549" s="108"/>
      <c r="FN549" s="108"/>
      <c r="FO549" s="108"/>
      <c r="FP549" s="108"/>
      <c r="FQ549" s="108"/>
      <c r="FR549" s="108"/>
      <c r="FS549" s="108"/>
      <c r="FT549" s="108"/>
      <c r="FU549" s="108"/>
      <c r="FV549" s="108"/>
      <c r="FW549" s="108"/>
      <c r="FX549" s="108"/>
      <c r="FY549" s="108"/>
      <c r="FZ549" s="108"/>
      <c r="GA549" s="108"/>
      <c r="GB549" s="108"/>
      <c r="GC549" s="108"/>
      <c r="GD549" s="108"/>
      <c r="GE549" s="108"/>
      <c r="GF549" s="108"/>
      <c r="GG549" s="108"/>
      <c r="GH549" s="108"/>
      <c r="GI549" s="108"/>
      <c r="GJ549" s="108"/>
      <c r="GK549" s="108"/>
      <c r="GL549" s="108"/>
      <c r="GM549" s="108"/>
      <c r="GN549" s="108"/>
      <c r="GO549" s="108"/>
      <c r="GP549" s="108"/>
      <c r="GQ549" s="108"/>
      <c r="GR549" s="108"/>
      <c r="GS549" s="108"/>
      <c r="GT549" s="108"/>
      <c r="GU549" s="108"/>
      <c r="GV549" s="108"/>
      <c r="GW549" s="108"/>
      <c r="GX549" s="108"/>
      <c r="GY549" s="108"/>
      <c r="GZ549" s="108"/>
      <c r="HA549" s="108"/>
      <c r="HB549" s="108"/>
      <c r="HC549" s="108"/>
      <c r="HD549" s="108"/>
      <c r="HE549" s="108"/>
      <c r="HF549" s="108"/>
      <c r="HG549" s="108"/>
      <c r="HH549" s="108"/>
      <c r="HI549" s="108"/>
      <c r="HJ549" s="108"/>
      <c r="HK549" s="108"/>
      <c r="HL549" s="108"/>
      <c r="HM549" s="108"/>
      <c r="HN549" s="108"/>
      <c r="HO549" s="108"/>
      <c r="HP549" s="108"/>
      <c r="HQ549" s="108"/>
      <c r="HR549" s="108"/>
      <c r="HS549" s="108"/>
      <c r="HT549" s="108"/>
      <c r="HU549" s="108"/>
      <c r="HV549" s="108"/>
      <c r="HW549" s="108"/>
      <c r="HX549" s="108"/>
      <c r="HY549" s="108"/>
      <c r="HZ549" s="108"/>
      <c r="IA549" s="108"/>
      <c r="IB549" s="108"/>
      <c r="IC549" s="108"/>
      <c r="ID549" s="108"/>
      <c r="IE549" s="108"/>
      <c r="IF549" s="108"/>
      <c r="IG549" s="108"/>
      <c r="IH549" s="108"/>
      <c r="II549" s="108"/>
      <c r="IJ549" s="108"/>
      <c r="IK549" s="108"/>
      <c r="IL549" s="108"/>
      <c r="IM549" s="108"/>
      <c r="IN549" s="108"/>
      <c r="IO549" s="108"/>
      <c r="IP549" s="108"/>
      <c r="IQ549" s="109"/>
      <c r="IR549" s="109"/>
      <c r="IS549" s="109"/>
      <c r="IT549" s="109"/>
      <c r="IU549" s="109"/>
      <c r="IV549" s="109"/>
    </row>
    <row r="550" spans="1:256" ht="36">
      <c r="A550" s="1" t="s">
        <v>844</v>
      </c>
      <c r="B550" s="104" t="s">
        <v>804</v>
      </c>
      <c r="C550" s="1" t="s">
        <v>18</v>
      </c>
      <c r="D550" s="112" t="s">
        <v>842</v>
      </c>
      <c r="E550" s="2">
        <v>23</v>
      </c>
      <c r="F550" s="107" t="str">
        <f>VLOOKUP(E550,SCELTACONTRAENTE!$A$1:$B$18,2,FALSE)</f>
        <v>23-AFFIDAMENTO IN ECONOMIA - AFFIDAMENTO DIRETTO</v>
      </c>
      <c r="G550" s="4">
        <v>3763.45</v>
      </c>
      <c r="H550" s="5">
        <v>42046</v>
      </c>
      <c r="I550" s="5">
        <v>42052</v>
      </c>
      <c r="J550" s="106">
        <v>3763.45</v>
      </c>
      <c r="K550" s="110"/>
      <c r="L550" s="108"/>
      <c r="M550" s="108"/>
      <c r="N550" s="108"/>
      <c r="O550" s="108"/>
      <c r="P550" s="108"/>
      <c r="Q550" s="108"/>
      <c r="R550" s="108"/>
      <c r="S550" s="108"/>
      <c r="T550" s="108"/>
      <c r="U550" s="108"/>
      <c r="V550" s="108"/>
      <c r="W550" s="108"/>
      <c r="X550" s="108"/>
      <c r="Y550" s="108"/>
      <c r="Z550" s="108"/>
      <c r="AA550" s="108"/>
      <c r="AB550" s="108"/>
      <c r="AC550" s="108"/>
      <c r="AD550" s="108"/>
      <c r="AE550" s="108"/>
      <c r="AF550" s="108"/>
      <c r="AG550" s="108"/>
      <c r="AH550" s="108"/>
      <c r="AI550" s="108"/>
      <c r="AJ550" s="108"/>
      <c r="AK550" s="108"/>
      <c r="AL550" s="108"/>
      <c r="AM550" s="108"/>
      <c r="AN550" s="108"/>
      <c r="AO550" s="108"/>
      <c r="AP550" s="108"/>
      <c r="AQ550" s="108"/>
      <c r="AR550" s="108"/>
      <c r="AS550" s="108"/>
      <c r="AT550" s="108"/>
      <c r="AU550" s="108"/>
      <c r="AV550" s="108"/>
      <c r="AW550" s="108"/>
      <c r="AX550" s="108"/>
      <c r="AY550" s="108"/>
      <c r="AZ550" s="108"/>
      <c r="BA550" s="108"/>
      <c r="BB550" s="108"/>
      <c r="BC550" s="108"/>
      <c r="BD550" s="108"/>
      <c r="BE550" s="108"/>
      <c r="BF550" s="108"/>
      <c r="BG550" s="108"/>
      <c r="BH550" s="108"/>
      <c r="BI550" s="108"/>
      <c r="BJ550" s="108"/>
      <c r="BK550" s="108"/>
      <c r="BL550" s="108"/>
      <c r="BM550" s="108"/>
      <c r="BN550" s="108"/>
      <c r="BO550" s="108"/>
      <c r="BP550" s="108"/>
      <c r="BQ550" s="108"/>
      <c r="BR550" s="108"/>
      <c r="BS550" s="108"/>
      <c r="BT550" s="108"/>
      <c r="BU550" s="108"/>
      <c r="BV550" s="108"/>
      <c r="BW550" s="108"/>
      <c r="BX550" s="108"/>
      <c r="BY550" s="108"/>
      <c r="BZ550" s="108"/>
      <c r="CA550" s="108"/>
      <c r="CB550" s="108"/>
      <c r="CC550" s="108"/>
      <c r="CD550" s="108"/>
      <c r="CE550" s="108"/>
      <c r="CF550" s="108"/>
      <c r="CG550" s="108"/>
      <c r="CH550" s="108"/>
      <c r="CI550" s="108"/>
      <c r="CJ550" s="108"/>
      <c r="CK550" s="108"/>
      <c r="CL550" s="108"/>
      <c r="CM550" s="108"/>
      <c r="CN550" s="108"/>
      <c r="CO550" s="108"/>
      <c r="CP550" s="108"/>
      <c r="CQ550" s="108"/>
      <c r="CR550" s="108"/>
      <c r="CS550" s="108"/>
      <c r="CT550" s="108"/>
      <c r="CU550" s="108"/>
      <c r="CV550" s="108"/>
      <c r="CW550" s="108"/>
      <c r="CX550" s="108"/>
      <c r="CY550" s="108"/>
      <c r="CZ550" s="108"/>
      <c r="DA550" s="108"/>
      <c r="DB550" s="108"/>
      <c r="DC550" s="108"/>
      <c r="DD550" s="108"/>
      <c r="DE550" s="108"/>
      <c r="DF550" s="108"/>
      <c r="DG550" s="108"/>
      <c r="DH550" s="108"/>
      <c r="DI550" s="108"/>
      <c r="DJ550" s="108"/>
      <c r="DK550" s="108"/>
      <c r="DL550" s="108"/>
      <c r="DM550" s="108"/>
      <c r="DN550" s="108"/>
      <c r="DO550" s="108"/>
      <c r="DP550" s="108"/>
      <c r="DQ550" s="108"/>
      <c r="DR550" s="108"/>
      <c r="DS550" s="108"/>
      <c r="DT550" s="108"/>
      <c r="DU550" s="108"/>
      <c r="DV550" s="108"/>
      <c r="DW550" s="108"/>
      <c r="DX550" s="108"/>
      <c r="DY550" s="108"/>
      <c r="DZ550" s="108"/>
      <c r="EA550" s="108"/>
      <c r="EB550" s="108"/>
      <c r="EC550" s="108"/>
      <c r="ED550" s="108"/>
      <c r="EE550" s="108"/>
      <c r="EF550" s="108"/>
      <c r="EG550" s="108"/>
      <c r="EH550" s="108"/>
      <c r="EI550" s="108"/>
      <c r="EJ550" s="108"/>
      <c r="EK550" s="108"/>
      <c r="EL550" s="108"/>
      <c r="EM550" s="108"/>
      <c r="EN550" s="108"/>
      <c r="EO550" s="108"/>
      <c r="EP550" s="108"/>
      <c r="EQ550" s="108"/>
      <c r="ER550" s="108"/>
      <c r="ES550" s="108"/>
      <c r="ET550" s="108"/>
      <c r="EU550" s="108"/>
      <c r="EV550" s="108"/>
      <c r="EW550" s="108"/>
      <c r="EX550" s="108"/>
      <c r="EY550" s="108"/>
      <c r="EZ550" s="108"/>
      <c r="FA550" s="108"/>
      <c r="FB550" s="108"/>
      <c r="FC550" s="108"/>
      <c r="FD550" s="108"/>
      <c r="FE550" s="108"/>
      <c r="FF550" s="108"/>
      <c r="FG550" s="108"/>
      <c r="FH550" s="108"/>
      <c r="FI550" s="108"/>
      <c r="FJ550" s="108"/>
      <c r="FK550" s="108"/>
      <c r="FL550" s="108"/>
      <c r="FM550" s="108"/>
      <c r="FN550" s="108"/>
      <c r="FO550" s="108"/>
      <c r="FP550" s="108"/>
      <c r="FQ550" s="108"/>
      <c r="FR550" s="108"/>
      <c r="FS550" s="108"/>
      <c r="FT550" s="108"/>
      <c r="FU550" s="108"/>
      <c r="FV550" s="108"/>
      <c r="FW550" s="108"/>
      <c r="FX550" s="108"/>
      <c r="FY550" s="108"/>
      <c r="FZ550" s="108"/>
      <c r="GA550" s="108"/>
      <c r="GB550" s="108"/>
      <c r="GC550" s="108"/>
      <c r="GD550" s="108"/>
      <c r="GE550" s="108"/>
      <c r="GF550" s="108"/>
      <c r="GG550" s="108"/>
      <c r="GH550" s="108"/>
      <c r="GI550" s="108"/>
      <c r="GJ550" s="108"/>
      <c r="GK550" s="108"/>
      <c r="GL550" s="108"/>
      <c r="GM550" s="108"/>
      <c r="GN550" s="108"/>
      <c r="GO550" s="108"/>
      <c r="GP550" s="108"/>
      <c r="GQ550" s="108"/>
      <c r="GR550" s="108"/>
      <c r="GS550" s="108"/>
      <c r="GT550" s="108"/>
      <c r="GU550" s="108"/>
      <c r="GV550" s="108"/>
      <c r="GW550" s="108"/>
      <c r="GX550" s="108"/>
      <c r="GY550" s="108"/>
      <c r="GZ550" s="108"/>
      <c r="HA550" s="108"/>
      <c r="HB550" s="108"/>
      <c r="HC550" s="108"/>
      <c r="HD550" s="108"/>
      <c r="HE550" s="108"/>
      <c r="HF550" s="108"/>
      <c r="HG550" s="108"/>
      <c r="HH550" s="108"/>
      <c r="HI550" s="108"/>
      <c r="HJ550" s="108"/>
      <c r="HK550" s="108"/>
      <c r="HL550" s="108"/>
      <c r="HM550" s="108"/>
      <c r="HN550" s="108"/>
      <c r="HO550" s="108"/>
      <c r="HP550" s="108"/>
      <c r="HQ550" s="108"/>
      <c r="HR550" s="108"/>
      <c r="HS550" s="108"/>
      <c r="HT550" s="108"/>
      <c r="HU550" s="108"/>
      <c r="HV550" s="108"/>
      <c r="HW550" s="108"/>
      <c r="HX550" s="108"/>
      <c r="HY550" s="108"/>
      <c r="HZ550" s="108"/>
      <c r="IA550" s="108"/>
      <c r="IB550" s="108"/>
      <c r="IC550" s="108"/>
      <c r="ID550" s="108"/>
      <c r="IE550" s="108"/>
      <c r="IF550" s="108"/>
      <c r="IG550" s="108"/>
      <c r="IH550" s="108"/>
      <c r="II550" s="108"/>
      <c r="IJ550" s="108"/>
      <c r="IK550" s="108"/>
      <c r="IL550" s="108"/>
      <c r="IM550" s="108"/>
      <c r="IN550" s="108"/>
      <c r="IO550" s="108"/>
      <c r="IP550" s="108"/>
      <c r="IQ550" s="109"/>
      <c r="IR550" s="109"/>
      <c r="IS550" s="109"/>
      <c r="IT550" s="109"/>
      <c r="IU550" s="109"/>
      <c r="IV550" s="109"/>
    </row>
    <row r="551" spans="1:256" ht="36">
      <c r="A551" s="1" t="s">
        <v>845</v>
      </c>
      <c r="B551" s="104" t="s">
        <v>804</v>
      </c>
      <c r="C551" s="1" t="s">
        <v>18</v>
      </c>
      <c r="D551" s="112" t="s">
        <v>842</v>
      </c>
      <c r="E551" s="2">
        <v>23</v>
      </c>
      <c r="F551" s="107" t="str">
        <f>VLOOKUP(E551,SCELTACONTRAENTE!$A$1:$B$18,2,FALSE)</f>
        <v>23-AFFIDAMENTO IN ECONOMIA - AFFIDAMENTO DIRETTO</v>
      </c>
      <c r="G551" s="4">
        <v>8148.5</v>
      </c>
      <c r="H551" s="5">
        <v>42046</v>
      </c>
      <c r="I551" s="5">
        <v>42052</v>
      </c>
      <c r="J551" s="106">
        <v>8148.5</v>
      </c>
      <c r="K551" s="110"/>
      <c r="L551" s="108"/>
      <c r="M551" s="108"/>
      <c r="N551" s="108"/>
      <c r="O551" s="108"/>
      <c r="P551" s="108"/>
      <c r="Q551" s="108"/>
      <c r="R551" s="108"/>
      <c r="S551" s="108"/>
      <c r="T551" s="108"/>
      <c r="U551" s="108"/>
      <c r="V551" s="108"/>
      <c r="W551" s="108"/>
      <c r="X551" s="108"/>
      <c r="Y551" s="108"/>
      <c r="Z551" s="108"/>
      <c r="AA551" s="108"/>
      <c r="AB551" s="108"/>
      <c r="AC551" s="108"/>
      <c r="AD551" s="108"/>
      <c r="AE551" s="108"/>
      <c r="AF551" s="108"/>
      <c r="AG551" s="108"/>
      <c r="AH551" s="108"/>
      <c r="AI551" s="108"/>
      <c r="AJ551" s="108"/>
      <c r="AK551" s="108"/>
      <c r="AL551" s="108"/>
      <c r="AM551" s="108"/>
      <c r="AN551" s="108"/>
      <c r="AO551" s="108"/>
      <c r="AP551" s="108"/>
      <c r="AQ551" s="108"/>
      <c r="AR551" s="108"/>
      <c r="AS551" s="108"/>
      <c r="AT551" s="108"/>
      <c r="AU551" s="108"/>
      <c r="AV551" s="108"/>
      <c r="AW551" s="108"/>
      <c r="AX551" s="108"/>
      <c r="AY551" s="108"/>
      <c r="AZ551" s="108"/>
      <c r="BA551" s="108"/>
      <c r="BB551" s="108"/>
      <c r="BC551" s="108"/>
      <c r="BD551" s="108"/>
      <c r="BE551" s="108"/>
      <c r="BF551" s="108"/>
      <c r="BG551" s="108"/>
      <c r="BH551" s="108"/>
      <c r="BI551" s="108"/>
      <c r="BJ551" s="108"/>
      <c r="BK551" s="108"/>
      <c r="BL551" s="108"/>
      <c r="BM551" s="108"/>
      <c r="BN551" s="108"/>
      <c r="BO551" s="108"/>
      <c r="BP551" s="108"/>
      <c r="BQ551" s="108"/>
      <c r="BR551" s="108"/>
      <c r="BS551" s="108"/>
      <c r="BT551" s="108"/>
      <c r="BU551" s="108"/>
      <c r="BV551" s="108"/>
      <c r="BW551" s="108"/>
      <c r="BX551" s="108"/>
      <c r="BY551" s="108"/>
      <c r="BZ551" s="108"/>
      <c r="CA551" s="108"/>
      <c r="CB551" s="108"/>
      <c r="CC551" s="108"/>
      <c r="CD551" s="108"/>
      <c r="CE551" s="108"/>
      <c r="CF551" s="108"/>
      <c r="CG551" s="108"/>
      <c r="CH551" s="108"/>
      <c r="CI551" s="108"/>
      <c r="CJ551" s="108"/>
      <c r="CK551" s="108"/>
      <c r="CL551" s="108"/>
      <c r="CM551" s="108"/>
      <c r="CN551" s="108"/>
      <c r="CO551" s="108"/>
      <c r="CP551" s="108"/>
      <c r="CQ551" s="108"/>
      <c r="CR551" s="108"/>
      <c r="CS551" s="108"/>
      <c r="CT551" s="108"/>
      <c r="CU551" s="108"/>
      <c r="CV551" s="108"/>
      <c r="CW551" s="108"/>
      <c r="CX551" s="108"/>
      <c r="CY551" s="108"/>
      <c r="CZ551" s="108"/>
      <c r="DA551" s="108"/>
      <c r="DB551" s="108"/>
      <c r="DC551" s="108"/>
      <c r="DD551" s="108"/>
      <c r="DE551" s="108"/>
      <c r="DF551" s="108"/>
      <c r="DG551" s="108"/>
      <c r="DH551" s="108"/>
      <c r="DI551" s="108"/>
      <c r="DJ551" s="108"/>
      <c r="DK551" s="108"/>
      <c r="DL551" s="108"/>
      <c r="DM551" s="108"/>
      <c r="DN551" s="108"/>
      <c r="DO551" s="108"/>
      <c r="DP551" s="108"/>
      <c r="DQ551" s="108"/>
      <c r="DR551" s="108"/>
      <c r="DS551" s="108"/>
      <c r="DT551" s="108"/>
      <c r="DU551" s="108"/>
      <c r="DV551" s="108"/>
      <c r="DW551" s="108"/>
      <c r="DX551" s="108"/>
      <c r="DY551" s="108"/>
      <c r="DZ551" s="108"/>
      <c r="EA551" s="108"/>
      <c r="EB551" s="108"/>
      <c r="EC551" s="108"/>
      <c r="ED551" s="108"/>
      <c r="EE551" s="108"/>
      <c r="EF551" s="108"/>
      <c r="EG551" s="108"/>
      <c r="EH551" s="108"/>
      <c r="EI551" s="108"/>
      <c r="EJ551" s="108"/>
      <c r="EK551" s="108"/>
      <c r="EL551" s="108"/>
      <c r="EM551" s="108"/>
      <c r="EN551" s="108"/>
      <c r="EO551" s="108"/>
      <c r="EP551" s="108"/>
      <c r="EQ551" s="108"/>
      <c r="ER551" s="108"/>
      <c r="ES551" s="108"/>
      <c r="ET551" s="108"/>
      <c r="EU551" s="108"/>
      <c r="EV551" s="108"/>
      <c r="EW551" s="108"/>
      <c r="EX551" s="108"/>
      <c r="EY551" s="108"/>
      <c r="EZ551" s="108"/>
      <c r="FA551" s="108"/>
      <c r="FB551" s="108"/>
      <c r="FC551" s="108"/>
      <c r="FD551" s="108"/>
      <c r="FE551" s="108"/>
      <c r="FF551" s="108"/>
      <c r="FG551" s="108"/>
      <c r="FH551" s="108"/>
      <c r="FI551" s="108"/>
      <c r="FJ551" s="108"/>
      <c r="FK551" s="108"/>
      <c r="FL551" s="108"/>
      <c r="FM551" s="108"/>
      <c r="FN551" s="108"/>
      <c r="FO551" s="108"/>
      <c r="FP551" s="108"/>
      <c r="FQ551" s="108"/>
      <c r="FR551" s="108"/>
      <c r="FS551" s="108"/>
      <c r="FT551" s="108"/>
      <c r="FU551" s="108"/>
      <c r="FV551" s="108"/>
      <c r="FW551" s="108"/>
      <c r="FX551" s="108"/>
      <c r="FY551" s="108"/>
      <c r="FZ551" s="108"/>
      <c r="GA551" s="108"/>
      <c r="GB551" s="108"/>
      <c r="GC551" s="108"/>
      <c r="GD551" s="108"/>
      <c r="GE551" s="108"/>
      <c r="GF551" s="108"/>
      <c r="GG551" s="108"/>
      <c r="GH551" s="108"/>
      <c r="GI551" s="108"/>
      <c r="GJ551" s="108"/>
      <c r="GK551" s="108"/>
      <c r="GL551" s="108"/>
      <c r="GM551" s="108"/>
      <c r="GN551" s="108"/>
      <c r="GO551" s="108"/>
      <c r="GP551" s="108"/>
      <c r="GQ551" s="108"/>
      <c r="GR551" s="108"/>
      <c r="GS551" s="108"/>
      <c r="GT551" s="108"/>
      <c r="GU551" s="108"/>
      <c r="GV551" s="108"/>
      <c r="GW551" s="108"/>
      <c r="GX551" s="108"/>
      <c r="GY551" s="108"/>
      <c r="GZ551" s="108"/>
      <c r="HA551" s="108"/>
      <c r="HB551" s="108"/>
      <c r="HC551" s="108"/>
      <c r="HD551" s="108"/>
      <c r="HE551" s="108"/>
      <c r="HF551" s="108"/>
      <c r="HG551" s="108"/>
      <c r="HH551" s="108"/>
      <c r="HI551" s="108"/>
      <c r="HJ551" s="108"/>
      <c r="HK551" s="108"/>
      <c r="HL551" s="108"/>
      <c r="HM551" s="108"/>
      <c r="HN551" s="108"/>
      <c r="HO551" s="108"/>
      <c r="HP551" s="108"/>
      <c r="HQ551" s="108"/>
      <c r="HR551" s="108"/>
      <c r="HS551" s="108"/>
      <c r="HT551" s="108"/>
      <c r="HU551" s="108"/>
      <c r="HV551" s="108"/>
      <c r="HW551" s="108"/>
      <c r="HX551" s="108"/>
      <c r="HY551" s="108"/>
      <c r="HZ551" s="108"/>
      <c r="IA551" s="108"/>
      <c r="IB551" s="108"/>
      <c r="IC551" s="108"/>
      <c r="ID551" s="108"/>
      <c r="IE551" s="108"/>
      <c r="IF551" s="108"/>
      <c r="IG551" s="108"/>
      <c r="IH551" s="108"/>
      <c r="II551" s="108"/>
      <c r="IJ551" s="108"/>
      <c r="IK551" s="108"/>
      <c r="IL551" s="108"/>
      <c r="IM551" s="108"/>
      <c r="IN551" s="108"/>
      <c r="IO551" s="108"/>
      <c r="IP551" s="108"/>
      <c r="IQ551" s="109"/>
      <c r="IR551" s="109"/>
      <c r="IS551" s="109"/>
      <c r="IT551" s="109"/>
      <c r="IU551" s="109"/>
      <c r="IV551" s="109"/>
    </row>
    <row r="552" spans="1:256" ht="36">
      <c r="A552" s="113" t="s">
        <v>846</v>
      </c>
      <c r="B552" s="114" t="s">
        <v>804</v>
      </c>
      <c r="C552" s="113" t="s">
        <v>18</v>
      </c>
      <c r="D552" s="115" t="s">
        <v>842</v>
      </c>
      <c r="E552" s="2">
        <v>23</v>
      </c>
      <c r="F552" s="107" t="str">
        <f>VLOOKUP(E552,SCELTACONTRAENTE!$A$1:$B$18,2,FALSE)</f>
        <v>23-AFFIDAMENTO IN ECONOMIA - AFFIDAMENTO DIRETTO</v>
      </c>
      <c r="G552" s="4">
        <v>3154.91</v>
      </c>
      <c r="H552" s="5">
        <v>42046</v>
      </c>
      <c r="I552" s="5">
        <v>42052</v>
      </c>
      <c r="J552" s="106">
        <v>3154.91</v>
      </c>
      <c r="K552" s="110"/>
      <c r="L552" s="108"/>
      <c r="M552" s="108"/>
      <c r="N552" s="108"/>
      <c r="O552" s="108"/>
      <c r="P552" s="108"/>
      <c r="Q552" s="108"/>
      <c r="R552" s="108"/>
      <c r="S552" s="108"/>
      <c r="T552" s="108"/>
      <c r="U552" s="108"/>
      <c r="V552" s="108"/>
      <c r="W552" s="108"/>
      <c r="X552" s="108"/>
      <c r="Y552" s="108"/>
      <c r="Z552" s="108"/>
      <c r="AA552" s="108"/>
      <c r="AB552" s="108"/>
      <c r="AC552" s="108"/>
      <c r="AD552" s="108"/>
      <c r="AE552" s="108"/>
      <c r="AF552" s="108"/>
      <c r="AG552" s="108"/>
      <c r="AH552" s="108"/>
      <c r="AI552" s="108"/>
      <c r="AJ552" s="108"/>
      <c r="AK552" s="108"/>
      <c r="AL552" s="108"/>
      <c r="AM552" s="108"/>
      <c r="AN552" s="108"/>
      <c r="AO552" s="108"/>
      <c r="AP552" s="108"/>
      <c r="AQ552" s="108"/>
      <c r="AR552" s="108"/>
      <c r="AS552" s="108"/>
      <c r="AT552" s="108"/>
      <c r="AU552" s="108"/>
      <c r="AV552" s="108"/>
      <c r="AW552" s="108"/>
      <c r="AX552" s="108"/>
      <c r="AY552" s="108"/>
      <c r="AZ552" s="108"/>
      <c r="BA552" s="108"/>
      <c r="BB552" s="108"/>
      <c r="BC552" s="108"/>
      <c r="BD552" s="108"/>
      <c r="BE552" s="108"/>
      <c r="BF552" s="108"/>
      <c r="BG552" s="108"/>
      <c r="BH552" s="108"/>
      <c r="BI552" s="108"/>
      <c r="BJ552" s="108"/>
      <c r="BK552" s="108"/>
      <c r="BL552" s="108"/>
      <c r="BM552" s="108"/>
      <c r="BN552" s="108"/>
      <c r="BO552" s="108"/>
      <c r="BP552" s="108"/>
      <c r="BQ552" s="108"/>
      <c r="BR552" s="108"/>
      <c r="BS552" s="108"/>
      <c r="BT552" s="108"/>
      <c r="BU552" s="108"/>
      <c r="BV552" s="108"/>
      <c r="BW552" s="108"/>
      <c r="BX552" s="108"/>
      <c r="BY552" s="108"/>
      <c r="BZ552" s="108"/>
      <c r="CA552" s="108"/>
      <c r="CB552" s="108"/>
      <c r="CC552" s="108"/>
      <c r="CD552" s="108"/>
      <c r="CE552" s="108"/>
      <c r="CF552" s="108"/>
      <c r="CG552" s="108"/>
      <c r="CH552" s="108"/>
      <c r="CI552" s="108"/>
      <c r="CJ552" s="108"/>
      <c r="CK552" s="108"/>
      <c r="CL552" s="108"/>
      <c r="CM552" s="108"/>
      <c r="CN552" s="108"/>
      <c r="CO552" s="108"/>
      <c r="CP552" s="108"/>
      <c r="CQ552" s="108"/>
      <c r="CR552" s="108"/>
      <c r="CS552" s="108"/>
      <c r="CT552" s="108"/>
      <c r="CU552" s="108"/>
      <c r="CV552" s="108"/>
      <c r="CW552" s="108"/>
      <c r="CX552" s="108"/>
      <c r="CY552" s="108"/>
      <c r="CZ552" s="108"/>
      <c r="DA552" s="108"/>
      <c r="DB552" s="108"/>
      <c r="DC552" s="108"/>
      <c r="DD552" s="108"/>
      <c r="DE552" s="108"/>
      <c r="DF552" s="108"/>
      <c r="DG552" s="108"/>
      <c r="DH552" s="108"/>
      <c r="DI552" s="108"/>
      <c r="DJ552" s="108"/>
      <c r="DK552" s="108"/>
      <c r="DL552" s="108"/>
      <c r="DM552" s="108"/>
      <c r="DN552" s="108"/>
      <c r="DO552" s="108"/>
      <c r="DP552" s="108"/>
      <c r="DQ552" s="108"/>
      <c r="DR552" s="108"/>
      <c r="DS552" s="108"/>
      <c r="DT552" s="108"/>
      <c r="DU552" s="108"/>
      <c r="DV552" s="108"/>
      <c r="DW552" s="108"/>
      <c r="DX552" s="108"/>
      <c r="DY552" s="108"/>
      <c r="DZ552" s="108"/>
      <c r="EA552" s="108"/>
      <c r="EB552" s="108"/>
      <c r="EC552" s="108"/>
      <c r="ED552" s="108"/>
      <c r="EE552" s="108"/>
      <c r="EF552" s="108"/>
      <c r="EG552" s="108"/>
      <c r="EH552" s="108"/>
      <c r="EI552" s="108"/>
      <c r="EJ552" s="108"/>
      <c r="EK552" s="108"/>
      <c r="EL552" s="108"/>
      <c r="EM552" s="108"/>
      <c r="EN552" s="108"/>
      <c r="EO552" s="108"/>
      <c r="EP552" s="108"/>
      <c r="EQ552" s="108"/>
      <c r="ER552" s="108"/>
      <c r="ES552" s="108"/>
      <c r="ET552" s="108"/>
      <c r="EU552" s="108"/>
      <c r="EV552" s="108"/>
      <c r="EW552" s="108"/>
      <c r="EX552" s="108"/>
      <c r="EY552" s="108"/>
      <c r="EZ552" s="108"/>
      <c r="FA552" s="108"/>
      <c r="FB552" s="108"/>
      <c r="FC552" s="108"/>
      <c r="FD552" s="108"/>
      <c r="FE552" s="108"/>
      <c r="FF552" s="108"/>
      <c r="FG552" s="108"/>
      <c r="FH552" s="108"/>
      <c r="FI552" s="108"/>
      <c r="FJ552" s="108"/>
      <c r="FK552" s="108"/>
      <c r="FL552" s="108"/>
      <c r="FM552" s="108"/>
      <c r="FN552" s="108"/>
      <c r="FO552" s="108"/>
      <c r="FP552" s="108"/>
      <c r="FQ552" s="108"/>
      <c r="FR552" s="108"/>
      <c r="FS552" s="108"/>
      <c r="FT552" s="108"/>
      <c r="FU552" s="108"/>
      <c r="FV552" s="108"/>
      <c r="FW552" s="108"/>
      <c r="FX552" s="108"/>
      <c r="FY552" s="108"/>
      <c r="FZ552" s="108"/>
      <c r="GA552" s="108"/>
      <c r="GB552" s="108"/>
      <c r="GC552" s="108"/>
      <c r="GD552" s="108"/>
      <c r="GE552" s="108"/>
      <c r="GF552" s="108"/>
      <c r="GG552" s="108"/>
      <c r="GH552" s="108"/>
      <c r="GI552" s="108"/>
      <c r="GJ552" s="108"/>
      <c r="GK552" s="108"/>
      <c r="GL552" s="108"/>
      <c r="GM552" s="108"/>
      <c r="GN552" s="108"/>
      <c r="GO552" s="108"/>
      <c r="GP552" s="108"/>
      <c r="GQ552" s="108"/>
      <c r="GR552" s="108"/>
      <c r="GS552" s="108"/>
      <c r="GT552" s="108"/>
      <c r="GU552" s="108"/>
      <c r="GV552" s="108"/>
      <c r="GW552" s="108"/>
      <c r="GX552" s="108"/>
      <c r="GY552" s="108"/>
      <c r="GZ552" s="108"/>
      <c r="HA552" s="108"/>
      <c r="HB552" s="108"/>
      <c r="HC552" s="108"/>
      <c r="HD552" s="108"/>
      <c r="HE552" s="108"/>
      <c r="HF552" s="108"/>
      <c r="HG552" s="108"/>
      <c r="HH552" s="108"/>
      <c r="HI552" s="108"/>
      <c r="HJ552" s="108"/>
      <c r="HK552" s="108"/>
      <c r="HL552" s="108"/>
      <c r="HM552" s="108"/>
      <c r="HN552" s="108"/>
      <c r="HO552" s="108"/>
      <c r="HP552" s="108"/>
      <c r="HQ552" s="108"/>
      <c r="HR552" s="108"/>
      <c r="HS552" s="108"/>
      <c r="HT552" s="108"/>
      <c r="HU552" s="108"/>
      <c r="HV552" s="108"/>
      <c r="HW552" s="108"/>
      <c r="HX552" s="108"/>
      <c r="HY552" s="108"/>
      <c r="HZ552" s="108"/>
      <c r="IA552" s="108"/>
      <c r="IB552" s="108"/>
      <c r="IC552" s="108"/>
      <c r="ID552" s="108"/>
      <c r="IE552" s="108"/>
      <c r="IF552" s="108"/>
      <c r="IG552" s="108"/>
      <c r="IH552" s="108"/>
      <c r="II552" s="108"/>
      <c r="IJ552" s="108"/>
      <c r="IK552" s="108"/>
      <c r="IL552" s="108"/>
      <c r="IM552" s="108"/>
      <c r="IN552" s="108"/>
      <c r="IO552" s="108"/>
      <c r="IP552" s="108"/>
      <c r="IQ552" s="109"/>
      <c r="IR552" s="109"/>
      <c r="IS552" s="109"/>
      <c r="IT552" s="109"/>
      <c r="IU552" s="109"/>
      <c r="IV552" s="109"/>
    </row>
    <row r="553" spans="1:256" ht="60">
      <c r="A553" s="116" t="s">
        <v>847</v>
      </c>
      <c r="B553" s="114" t="s">
        <v>804</v>
      </c>
      <c r="C553" s="113" t="s">
        <v>18</v>
      </c>
      <c r="D553" s="115" t="s">
        <v>848</v>
      </c>
      <c r="E553" s="2">
        <v>3</v>
      </c>
      <c r="F553" s="107" t="str">
        <f>VLOOKUP(E553,SCELTACONTRAENTE!$A$1:$B$18,2,FALSE)</f>
        <v>03-PROCEDURA NEGOZIATA PREVIA PUBBLICAZIONE DEL BANDO</v>
      </c>
      <c r="G553" s="4">
        <v>70000</v>
      </c>
      <c r="H553" s="5">
        <v>41718</v>
      </c>
      <c r="I553" s="5">
        <v>42313</v>
      </c>
      <c r="J553" s="106">
        <v>69954.93</v>
      </c>
      <c r="K553" s="117" t="s">
        <v>849</v>
      </c>
      <c r="L553" s="108"/>
      <c r="M553" s="108"/>
      <c r="N553" s="108"/>
      <c r="O553" s="108"/>
      <c r="P553" s="108"/>
      <c r="Q553" s="108"/>
      <c r="R553" s="108"/>
      <c r="S553" s="108"/>
      <c r="T553" s="108"/>
      <c r="U553" s="108"/>
      <c r="V553" s="108"/>
      <c r="W553" s="108"/>
      <c r="X553" s="108"/>
      <c r="Y553" s="108"/>
      <c r="Z553" s="108"/>
      <c r="AA553" s="108"/>
      <c r="AB553" s="108"/>
      <c r="AC553" s="108"/>
      <c r="AD553" s="108"/>
      <c r="AE553" s="108"/>
      <c r="AF553" s="108"/>
      <c r="AG553" s="108"/>
      <c r="AH553" s="108"/>
      <c r="AI553" s="108"/>
      <c r="AJ553" s="108"/>
      <c r="AK553" s="108"/>
      <c r="AL553" s="108"/>
      <c r="AM553" s="108"/>
      <c r="AN553" s="108"/>
      <c r="AO553" s="108"/>
      <c r="AP553" s="108"/>
      <c r="AQ553" s="108"/>
      <c r="AR553" s="108"/>
      <c r="AS553" s="108"/>
      <c r="AT553" s="108"/>
      <c r="AU553" s="108"/>
      <c r="AV553" s="108"/>
      <c r="AW553" s="108"/>
      <c r="AX553" s="108"/>
      <c r="AY553" s="108"/>
      <c r="AZ553" s="108"/>
      <c r="BA553" s="108"/>
      <c r="BB553" s="108"/>
      <c r="BC553" s="108"/>
      <c r="BD553" s="108"/>
      <c r="BE553" s="108"/>
      <c r="BF553" s="108"/>
      <c r="BG553" s="108"/>
      <c r="BH553" s="108"/>
      <c r="BI553" s="108"/>
      <c r="BJ553" s="108"/>
      <c r="BK553" s="108"/>
      <c r="BL553" s="108"/>
      <c r="BM553" s="108"/>
      <c r="BN553" s="108"/>
      <c r="BO553" s="108"/>
      <c r="BP553" s="108"/>
      <c r="BQ553" s="108"/>
      <c r="BR553" s="108"/>
      <c r="BS553" s="108"/>
      <c r="BT553" s="108"/>
      <c r="BU553" s="108"/>
      <c r="BV553" s="108"/>
      <c r="BW553" s="108"/>
      <c r="BX553" s="108"/>
      <c r="BY553" s="108"/>
      <c r="BZ553" s="108"/>
      <c r="CA553" s="108"/>
      <c r="CB553" s="108"/>
      <c r="CC553" s="108"/>
      <c r="CD553" s="108"/>
      <c r="CE553" s="108"/>
      <c r="CF553" s="108"/>
      <c r="CG553" s="108"/>
      <c r="CH553" s="108"/>
      <c r="CI553" s="108"/>
      <c r="CJ553" s="108"/>
      <c r="CK553" s="108"/>
      <c r="CL553" s="108"/>
      <c r="CM553" s="108"/>
      <c r="CN553" s="108"/>
      <c r="CO553" s="108"/>
      <c r="CP553" s="108"/>
      <c r="CQ553" s="108"/>
      <c r="CR553" s="108"/>
      <c r="CS553" s="108"/>
      <c r="CT553" s="108"/>
      <c r="CU553" s="108"/>
      <c r="CV553" s="108"/>
      <c r="CW553" s="108"/>
      <c r="CX553" s="108"/>
      <c r="CY553" s="108"/>
      <c r="CZ553" s="108"/>
      <c r="DA553" s="108"/>
      <c r="DB553" s="108"/>
      <c r="DC553" s="108"/>
      <c r="DD553" s="108"/>
      <c r="DE553" s="108"/>
      <c r="DF553" s="108"/>
      <c r="DG553" s="108"/>
      <c r="DH553" s="108"/>
      <c r="DI553" s="108"/>
      <c r="DJ553" s="108"/>
      <c r="DK553" s="108"/>
      <c r="DL553" s="108"/>
      <c r="DM553" s="108"/>
      <c r="DN553" s="108"/>
      <c r="DO553" s="108"/>
      <c r="DP553" s="108"/>
      <c r="DQ553" s="108"/>
      <c r="DR553" s="108"/>
      <c r="DS553" s="108"/>
      <c r="DT553" s="108"/>
      <c r="DU553" s="108"/>
      <c r="DV553" s="108"/>
      <c r="DW553" s="108"/>
      <c r="DX553" s="108"/>
      <c r="DY553" s="108"/>
      <c r="DZ553" s="108"/>
      <c r="EA553" s="108"/>
      <c r="EB553" s="108"/>
      <c r="EC553" s="108"/>
      <c r="ED553" s="108"/>
      <c r="EE553" s="108"/>
      <c r="EF553" s="108"/>
      <c r="EG553" s="108"/>
      <c r="EH553" s="108"/>
      <c r="EI553" s="108"/>
      <c r="EJ553" s="108"/>
      <c r="EK553" s="108"/>
      <c r="EL553" s="108"/>
      <c r="EM553" s="108"/>
      <c r="EN553" s="108"/>
      <c r="EO553" s="108"/>
      <c r="EP553" s="108"/>
      <c r="EQ553" s="108"/>
      <c r="ER553" s="108"/>
      <c r="ES553" s="108"/>
      <c r="ET553" s="108"/>
      <c r="EU553" s="108"/>
      <c r="EV553" s="108"/>
      <c r="EW553" s="108"/>
      <c r="EX553" s="108"/>
      <c r="EY553" s="108"/>
      <c r="EZ553" s="108"/>
      <c r="FA553" s="108"/>
      <c r="FB553" s="108"/>
      <c r="FC553" s="108"/>
      <c r="FD553" s="108"/>
      <c r="FE553" s="108"/>
      <c r="FF553" s="108"/>
      <c r="FG553" s="108"/>
      <c r="FH553" s="108"/>
      <c r="FI553" s="108"/>
      <c r="FJ553" s="108"/>
      <c r="FK553" s="108"/>
      <c r="FL553" s="108"/>
      <c r="FM553" s="108"/>
      <c r="FN553" s="108"/>
      <c r="FO553" s="108"/>
      <c r="FP553" s="108"/>
      <c r="FQ553" s="108"/>
      <c r="FR553" s="108"/>
      <c r="FS553" s="108"/>
      <c r="FT553" s="108"/>
      <c r="FU553" s="108"/>
      <c r="FV553" s="108"/>
      <c r="FW553" s="108"/>
      <c r="FX553" s="108"/>
      <c r="FY553" s="108"/>
      <c r="FZ553" s="108"/>
      <c r="GA553" s="108"/>
      <c r="GB553" s="108"/>
      <c r="GC553" s="108"/>
      <c r="GD553" s="108"/>
      <c r="GE553" s="108"/>
      <c r="GF553" s="108"/>
      <c r="GG553" s="108"/>
      <c r="GH553" s="108"/>
      <c r="GI553" s="108"/>
      <c r="GJ553" s="108"/>
      <c r="GK553" s="108"/>
      <c r="GL553" s="108"/>
      <c r="GM553" s="108"/>
      <c r="GN553" s="108"/>
      <c r="GO553" s="108"/>
      <c r="GP553" s="108"/>
      <c r="GQ553" s="108"/>
      <c r="GR553" s="108"/>
      <c r="GS553" s="108"/>
      <c r="GT553" s="108"/>
      <c r="GU553" s="108"/>
      <c r="GV553" s="108"/>
      <c r="GW553" s="108"/>
      <c r="GX553" s="108"/>
      <c r="GY553" s="108"/>
      <c r="GZ553" s="108"/>
      <c r="HA553" s="108"/>
      <c r="HB553" s="108"/>
      <c r="HC553" s="108"/>
      <c r="HD553" s="108"/>
      <c r="HE553" s="108"/>
      <c r="HF553" s="108"/>
      <c r="HG553" s="108"/>
      <c r="HH553" s="108"/>
      <c r="HI553" s="108"/>
      <c r="HJ553" s="108"/>
      <c r="HK553" s="108"/>
      <c r="HL553" s="108"/>
      <c r="HM553" s="108"/>
      <c r="HN553" s="108"/>
      <c r="HO553" s="108"/>
      <c r="HP553" s="108"/>
      <c r="HQ553" s="108"/>
      <c r="HR553" s="108"/>
      <c r="HS553" s="108"/>
      <c r="HT553" s="108"/>
      <c r="HU553" s="108"/>
      <c r="HV553" s="108"/>
      <c r="HW553" s="108"/>
      <c r="HX553" s="108"/>
      <c r="HY553" s="108"/>
      <c r="HZ553" s="108"/>
      <c r="IA553" s="108"/>
      <c r="IB553" s="108"/>
      <c r="IC553" s="108"/>
      <c r="ID553" s="108"/>
      <c r="IE553" s="108"/>
      <c r="IF553" s="108"/>
      <c r="IG553" s="108"/>
      <c r="IH553" s="108"/>
      <c r="II553" s="108"/>
      <c r="IJ553" s="108"/>
      <c r="IK553" s="108"/>
      <c r="IL553" s="108"/>
      <c r="IM553" s="108"/>
      <c r="IN553" s="108"/>
      <c r="IO553" s="108"/>
      <c r="IP553" s="108"/>
      <c r="IQ553" s="109"/>
      <c r="IR553" s="109"/>
      <c r="IS553" s="109"/>
      <c r="IT553" s="109"/>
      <c r="IU553" s="109"/>
      <c r="IV553" s="109"/>
    </row>
    <row r="554" spans="1:256" ht="60">
      <c r="A554" s="116" t="s">
        <v>847</v>
      </c>
      <c r="B554" s="114" t="s">
        <v>804</v>
      </c>
      <c r="C554" s="113" t="s">
        <v>18</v>
      </c>
      <c r="D554" s="115" t="s">
        <v>850</v>
      </c>
      <c r="E554" s="2">
        <v>3</v>
      </c>
      <c r="F554" s="107" t="str">
        <f>VLOOKUP(E554,SCELTACONTRAENTE!$A$1:$B$18,2,FALSE)</f>
        <v>03-PROCEDURA NEGOZIATA PREVIA PUBBLICAZIONE DEL BANDO</v>
      </c>
      <c r="G554" s="4">
        <v>70000</v>
      </c>
      <c r="H554" s="5">
        <v>41718</v>
      </c>
      <c r="I554" s="5">
        <v>42313</v>
      </c>
      <c r="J554" s="106">
        <v>69959.85</v>
      </c>
      <c r="K554" s="117" t="s">
        <v>849</v>
      </c>
      <c r="L554" s="108"/>
      <c r="M554" s="108"/>
      <c r="N554" s="108"/>
      <c r="O554" s="108"/>
      <c r="P554" s="108"/>
      <c r="Q554" s="108"/>
      <c r="R554" s="108"/>
      <c r="S554" s="108"/>
      <c r="T554" s="108"/>
      <c r="U554" s="108"/>
      <c r="V554" s="108"/>
      <c r="W554" s="108"/>
      <c r="X554" s="108"/>
      <c r="Y554" s="108"/>
      <c r="Z554" s="108"/>
      <c r="AA554" s="108"/>
      <c r="AB554" s="108"/>
      <c r="AC554" s="108"/>
      <c r="AD554" s="108"/>
      <c r="AE554" s="108"/>
      <c r="AF554" s="108"/>
      <c r="AG554" s="108"/>
      <c r="AH554" s="108"/>
      <c r="AI554" s="108"/>
      <c r="AJ554" s="108"/>
      <c r="AK554" s="108"/>
      <c r="AL554" s="108"/>
      <c r="AM554" s="108"/>
      <c r="AN554" s="108"/>
      <c r="AO554" s="108"/>
      <c r="AP554" s="108"/>
      <c r="AQ554" s="108"/>
      <c r="AR554" s="108"/>
      <c r="AS554" s="108"/>
      <c r="AT554" s="108"/>
      <c r="AU554" s="108"/>
      <c r="AV554" s="108"/>
      <c r="AW554" s="108"/>
      <c r="AX554" s="108"/>
      <c r="AY554" s="108"/>
      <c r="AZ554" s="108"/>
      <c r="BA554" s="108"/>
      <c r="BB554" s="108"/>
      <c r="BC554" s="108"/>
      <c r="BD554" s="108"/>
      <c r="BE554" s="108"/>
      <c r="BF554" s="108"/>
      <c r="BG554" s="108"/>
      <c r="BH554" s="108"/>
      <c r="BI554" s="108"/>
      <c r="BJ554" s="108"/>
      <c r="BK554" s="108"/>
      <c r="BL554" s="108"/>
      <c r="BM554" s="108"/>
      <c r="BN554" s="108"/>
      <c r="BO554" s="108"/>
      <c r="BP554" s="108"/>
      <c r="BQ554" s="108"/>
      <c r="BR554" s="108"/>
      <c r="BS554" s="108"/>
      <c r="BT554" s="108"/>
      <c r="BU554" s="108"/>
      <c r="BV554" s="108"/>
      <c r="BW554" s="108"/>
      <c r="BX554" s="108"/>
      <c r="BY554" s="108"/>
      <c r="BZ554" s="108"/>
      <c r="CA554" s="108"/>
      <c r="CB554" s="108"/>
      <c r="CC554" s="108"/>
      <c r="CD554" s="108"/>
      <c r="CE554" s="108"/>
      <c r="CF554" s="108"/>
      <c r="CG554" s="108"/>
      <c r="CH554" s="108"/>
      <c r="CI554" s="108"/>
      <c r="CJ554" s="108"/>
      <c r="CK554" s="108"/>
      <c r="CL554" s="108"/>
      <c r="CM554" s="108"/>
      <c r="CN554" s="108"/>
      <c r="CO554" s="108"/>
      <c r="CP554" s="108"/>
      <c r="CQ554" s="108"/>
      <c r="CR554" s="108"/>
      <c r="CS554" s="108"/>
      <c r="CT554" s="108"/>
      <c r="CU554" s="108"/>
      <c r="CV554" s="108"/>
      <c r="CW554" s="108"/>
      <c r="CX554" s="108"/>
      <c r="CY554" s="108"/>
      <c r="CZ554" s="108"/>
      <c r="DA554" s="108"/>
      <c r="DB554" s="108"/>
      <c r="DC554" s="108"/>
      <c r="DD554" s="108"/>
      <c r="DE554" s="108"/>
      <c r="DF554" s="108"/>
      <c r="DG554" s="108"/>
      <c r="DH554" s="108"/>
      <c r="DI554" s="108"/>
      <c r="DJ554" s="108"/>
      <c r="DK554" s="108"/>
      <c r="DL554" s="108"/>
      <c r="DM554" s="108"/>
      <c r="DN554" s="108"/>
      <c r="DO554" s="108"/>
      <c r="DP554" s="108"/>
      <c r="DQ554" s="108"/>
      <c r="DR554" s="108"/>
      <c r="DS554" s="108"/>
      <c r="DT554" s="108"/>
      <c r="DU554" s="108"/>
      <c r="DV554" s="108"/>
      <c r="DW554" s="108"/>
      <c r="DX554" s="108"/>
      <c r="DY554" s="108"/>
      <c r="DZ554" s="108"/>
      <c r="EA554" s="108"/>
      <c r="EB554" s="108"/>
      <c r="EC554" s="108"/>
      <c r="ED554" s="108"/>
      <c r="EE554" s="108"/>
      <c r="EF554" s="108"/>
      <c r="EG554" s="108"/>
      <c r="EH554" s="108"/>
      <c r="EI554" s="108"/>
      <c r="EJ554" s="108"/>
      <c r="EK554" s="108"/>
      <c r="EL554" s="108"/>
      <c r="EM554" s="108"/>
      <c r="EN554" s="108"/>
      <c r="EO554" s="108"/>
      <c r="EP554" s="108"/>
      <c r="EQ554" s="108"/>
      <c r="ER554" s="108"/>
      <c r="ES554" s="108"/>
      <c r="ET554" s="108"/>
      <c r="EU554" s="108"/>
      <c r="EV554" s="108"/>
      <c r="EW554" s="108"/>
      <c r="EX554" s="108"/>
      <c r="EY554" s="108"/>
      <c r="EZ554" s="108"/>
      <c r="FA554" s="108"/>
      <c r="FB554" s="108"/>
      <c r="FC554" s="108"/>
      <c r="FD554" s="108"/>
      <c r="FE554" s="108"/>
      <c r="FF554" s="108"/>
      <c r="FG554" s="108"/>
      <c r="FH554" s="108"/>
      <c r="FI554" s="108"/>
      <c r="FJ554" s="108"/>
      <c r="FK554" s="108"/>
      <c r="FL554" s="108"/>
      <c r="FM554" s="108"/>
      <c r="FN554" s="108"/>
      <c r="FO554" s="108"/>
      <c r="FP554" s="108"/>
      <c r="FQ554" s="108"/>
      <c r="FR554" s="108"/>
      <c r="FS554" s="108"/>
      <c r="FT554" s="108"/>
      <c r="FU554" s="108"/>
      <c r="FV554" s="108"/>
      <c r="FW554" s="108"/>
      <c r="FX554" s="108"/>
      <c r="FY554" s="108"/>
      <c r="FZ554" s="108"/>
      <c r="GA554" s="108"/>
      <c r="GB554" s="108"/>
      <c r="GC554" s="108"/>
      <c r="GD554" s="108"/>
      <c r="GE554" s="108"/>
      <c r="GF554" s="108"/>
      <c r="GG554" s="108"/>
      <c r="GH554" s="108"/>
      <c r="GI554" s="108"/>
      <c r="GJ554" s="108"/>
      <c r="GK554" s="108"/>
      <c r="GL554" s="108"/>
      <c r="GM554" s="108"/>
      <c r="GN554" s="108"/>
      <c r="GO554" s="108"/>
      <c r="GP554" s="108"/>
      <c r="GQ554" s="108"/>
      <c r="GR554" s="108"/>
      <c r="GS554" s="108"/>
      <c r="GT554" s="108"/>
      <c r="GU554" s="108"/>
      <c r="GV554" s="108"/>
      <c r="GW554" s="108"/>
      <c r="GX554" s="108"/>
      <c r="GY554" s="108"/>
      <c r="GZ554" s="108"/>
      <c r="HA554" s="108"/>
      <c r="HB554" s="108"/>
      <c r="HC554" s="108"/>
      <c r="HD554" s="108"/>
      <c r="HE554" s="108"/>
      <c r="HF554" s="108"/>
      <c r="HG554" s="108"/>
      <c r="HH554" s="108"/>
      <c r="HI554" s="108"/>
      <c r="HJ554" s="108"/>
      <c r="HK554" s="108"/>
      <c r="HL554" s="108"/>
      <c r="HM554" s="108"/>
      <c r="HN554" s="108"/>
      <c r="HO554" s="108"/>
      <c r="HP554" s="108"/>
      <c r="HQ554" s="108"/>
      <c r="HR554" s="108"/>
      <c r="HS554" s="108"/>
      <c r="HT554" s="108"/>
      <c r="HU554" s="108"/>
      <c r="HV554" s="108"/>
      <c r="HW554" s="108"/>
      <c r="HX554" s="108"/>
      <c r="HY554" s="108"/>
      <c r="HZ554" s="108"/>
      <c r="IA554" s="108"/>
      <c r="IB554" s="108"/>
      <c r="IC554" s="108"/>
      <c r="ID554" s="108"/>
      <c r="IE554" s="108"/>
      <c r="IF554" s="108"/>
      <c r="IG554" s="108"/>
      <c r="IH554" s="108"/>
      <c r="II554" s="108"/>
      <c r="IJ554" s="108"/>
      <c r="IK554" s="108"/>
      <c r="IL554" s="108"/>
      <c r="IM554" s="108"/>
      <c r="IN554" s="108"/>
      <c r="IO554" s="108"/>
      <c r="IP554" s="108"/>
      <c r="IQ554" s="109"/>
      <c r="IR554" s="109"/>
      <c r="IS554" s="109"/>
      <c r="IT554" s="109"/>
      <c r="IU554" s="109"/>
      <c r="IV554" s="109"/>
    </row>
    <row r="555" spans="1:256" ht="60">
      <c r="A555" s="116" t="s">
        <v>847</v>
      </c>
      <c r="B555" s="114" t="s">
        <v>804</v>
      </c>
      <c r="C555" s="113" t="s">
        <v>18</v>
      </c>
      <c r="D555" s="115" t="s">
        <v>851</v>
      </c>
      <c r="E555" s="2">
        <v>3</v>
      </c>
      <c r="F555" s="107" t="str">
        <f>VLOOKUP(E555,SCELTACONTRAENTE!$A$1:$B$18,2,FALSE)</f>
        <v>03-PROCEDURA NEGOZIATA PREVIA PUBBLICAZIONE DEL BANDO</v>
      </c>
      <c r="G555" s="4">
        <v>70000</v>
      </c>
      <c r="H555" s="5">
        <v>41718</v>
      </c>
      <c r="I555" s="5">
        <v>42313</v>
      </c>
      <c r="J555" s="106">
        <v>69998.35</v>
      </c>
      <c r="K555" s="117" t="s">
        <v>849</v>
      </c>
      <c r="L555" s="108"/>
      <c r="M555" s="108"/>
      <c r="N555" s="108"/>
      <c r="O555" s="108"/>
      <c r="P555" s="108"/>
      <c r="Q555" s="108"/>
      <c r="R555" s="108"/>
      <c r="S555" s="108"/>
      <c r="T555" s="108"/>
      <c r="U555" s="108"/>
      <c r="V555" s="108"/>
      <c r="W555" s="108"/>
      <c r="X555" s="108"/>
      <c r="Y555" s="108"/>
      <c r="Z555" s="108"/>
      <c r="AA555" s="108"/>
      <c r="AB555" s="108"/>
      <c r="AC555" s="108"/>
      <c r="AD555" s="108"/>
      <c r="AE555" s="108"/>
      <c r="AF555" s="108"/>
      <c r="AG555" s="108"/>
      <c r="AH555" s="108"/>
      <c r="AI555" s="108"/>
      <c r="AJ555" s="108"/>
      <c r="AK555" s="108"/>
      <c r="AL555" s="108"/>
      <c r="AM555" s="108"/>
      <c r="AN555" s="108"/>
      <c r="AO555" s="108"/>
      <c r="AP555" s="108"/>
      <c r="AQ555" s="108"/>
      <c r="AR555" s="108"/>
      <c r="AS555" s="108"/>
      <c r="AT555" s="108"/>
      <c r="AU555" s="108"/>
      <c r="AV555" s="108"/>
      <c r="AW555" s="108"/>
      <c r="AX555" s="108"/>
      <c r="AY555" s="108"/>
      <c r="AZ555" s="108"/>
      <c r="BA555" s="108"/>
      <c r="BB555" s="108"/>
      <c r="BC555" s="108"/>
      <c r="BD555" s="108"/>
      <c r="BE555" s="108"/>
      <c r="BF555" s="108"/>
      <c r="BG555" s="108"/>
      <c r="BH555" s="108"/>
      <c r="BI555" s="108"/>
      <c r="BJ555" s="108"/>
      <c r="BK555" s="108"/>
      <c r="BL555" s="108"/>
      <c r="BM555" s="108"/>
      <c r="BN555" s="108"/>
      <c r="BO555" s="108"/>
      <c r="BP555" s="108"/>
      <c r="BQ555" s="108"/>
      <c r="BR555" s="108"/>
      <c r="BS555" s="108"/>
      <c r="BT555" s="108"/>
      <c r="BU555" s="108"/>
      <c r="BV555" s="108"/>
      <c r="BW555" s="108"/>
      <c r="BX555" s="108"/>
      <c r="BY555" s="108"/>
      <c r="BZ555" s="108"/>
      <c r="CA555" s="108"/>
      <c r="CB555" s="108"/>
      <c r="CC555" s="108"/>
      <c r="CD555" s="108"/>
      <c r="CE555" s="108"/>
      <c r="CF555" s="108"/>
      <c r="CG555" s="108"/>
      <c r="CH555" s="108"/>
      <c r="CI555" s="108"/>
      <c r="CJ555" s="108"/>
      <c r="CK555" s="108"/>
      <c r="CL555" s="108"/>
      <c r="CM555" s="108"/>
      <c r="CN555" s="108"/>
      <c r="CO555" s="108"/>
      <c r="CP555" s="108"/>
      <c r="CQ555" s="108"/>
      <c r="CR555" s="108"/>
      <c r="CS555" s="108"/>
      <c r="CT555" s="108"/>
      <c r="CU555" s="108"/>
      <c r="CV555" s="108"/>
      <c r="CW555" s="108"/>
      <c r="CX555" s="108"/>
      <c r="CY555" s="108"/>
      <c r="CZ555" s="108"/>
      <c r="DA555" s="108"/>
      <c r="DB555" s="108"/>
      <c r="DC555" s="108"/>
      <c r="DD555" s="108"/>
      <c r="DE555" s="108"/>
      <c r="DF555" s="108"/>
      <c r="DG555" s="108"/>
      <c r="DH555" s="108"/>
      <c r="DI555" s="108"/>
      <c r="DJ555" s="108"/>
      <c r="DK555" s="108"/>
      <c r="DL555" s="108"/>
      <c r="DM555" s="108"/>
      <c r="DN555" s="108"/>
      <c r="DO555" s="108"/>
      <c r="DP555" s="108"/>
      <c r="DQ555" s="108"/>
      <c r="DR555" s="108"/>
      <c r="DS555" s="108"/>
      <c r="DT555" s="108"/>
      <c r="DU555" s="108"/>
      <c r="DV555" s="108"/>
      <c r="DW555" s="108"/>
      <c r="DX555" s="108"/>
      <c r="DY555" s="108"/>
      <c r="DZ555" s="108"/>
      <c r="EA555" s="108"/>
      <c r="EB555" s="108"/>
      <c r="EC555" s="108"/>
      <c r="ED555" s="108"/>
      <c r="EE555" s="108"/>
      <c r="EF555" s="108"/>
      <c r="EG555" s="108"/>
      <c r="EH555" s="108"/>
      <c r="EI555" s="108"/>
      <c r="EJ555" s="108"/>
      <c r="EK555" s="108"/>
      <c r="EL555" s="108"/>
      <c r="EM555" s="108"/>
      <c r="EN555" s="108"/>
      <c r="EO555" s="108"/>
      <c r="EP555" s="108"/>
      <c r="EQ555" s="108"/>
      <c r="ER555" s="108"/>
      <c r="ES555" s="108"/>
      <c r="ET555" s="108"/>
      <c r="EU555" s="108"/>
      <c r="EV555" s="108"/>
      <c r="EW555" s="108"/>
      <c r="EX555" s="108"/>
      <c r="EY555" s="108"/>
      <c r="EZ555" s="108"/>
      <c r="FA555" s="108"/>
      <c r="FB555" s="108"/>
      <c r="FC555" s="108"/>
      <c r="FD555" s="108"/>
      <c r="FE555" s="108"/>
      <c r="FF555" s="108"/>
      <c r="FG555" s="108"/>
      <c r="FH555" s="108"/>
      <c r="FI555" s="108"/>
      <c r="FJ555" s="108"/>
      <c r="FK555" s="108"/>
      <c r="FL555" s="108"/>
      <c r="FM555" s="108"/>
      <c r="FN555" s="108"/>
      <c r="FO555" s="108"/>
      <c r="FP555" s="108"/>
      <c r="FQ555" s="108"/>
      <c r="FR555" s="108"/>
      <c r="FS555" s="108"/>
      <c r="FT555" s="108"/>
      <c r="FU555" s="108"/>
      <c r="FV555" s="108"/>
      <c r="FW555" s="108"/>
      <c r="FX555" s="108"/>
      <c r="FY555" s="108"/>
      <c r="FZ555" s="108"/>
      <c r="GA555" s="108"/>
      <c r="GB555" s="108"/>
      <c r="GC555" s="108"/>
      <c r="GD555" s="108"/>
      <c r="GE555" s="108"/>
      <c r="GF555" s="108"/>
      <c r="GG555" s="108"/>
      <c r="GH555" s="108"/>
      <c r="GI555" s="108"/>
      <c r="GJ555" s="108"/>
      <c r="GK555" s="108"/>
      <c r="GL555" s="108"/>
      <c r="GM555" s="108"/>
      <c r="GN555" s="108"/>
      <c r="GO555" s="108"/>
      <c r="GP555" s="108"/>
      <c r="GQ555" s="108"/>
      <c r="GR555" s="108"/>
      <c r="GS555" s="108"/>
      <c r="GT555" s="108"/>
      <c r="GU555" s="108"/>
      <c r="GV555" s="108"/>
      <c r="GW555" s="108"/>
      <c r="GX555" s="108"/>
      <c r="GY555" s="108"/>
      <c r="GZ555" s="108"/>
      <c r="HA555" s="108"/>
      <c r="HB555" s="108"/>
      <c r="HC555" s="108"/>
      <c r="HD555" s="108"/>
      <c r="HE555" s="108"/>
      <c r="HF555" s="108"/>
      <c r="HG555" s="108"/>
      <c r="HH555" s="108"/>
      <c r="HI555" s="108"/>
      <c r="HJ555" s="108"/>
      <c r="HK555" s="108"/>
      <c r="HL555" s="108"/>
      <c r="HM555" s="108"/>
      <c r="HN555" s="108"/>
      <c r="HO555" s="108"/>
      <c r="HP555" s="108"/>
      <c r="HQ555" s="108"/>
      <c r="HR555" s="108"/>
      <c r="HS555" s="108"/>
      <c r="HT555" s="108"/>
      <c r="HU555" s="108"/>
      <c r="HV555" s="108"/>
      <c r="HW555" s="108"/>
      <c r="HX555" s="108"/>
      <c r="HY555" s="108"/>
      <c r="HZ555" s="108"/>
      <c r="IA555" s="108"/>
      <c r="IB555" s="108"/>
      <c r="IC555" s="108"/>
      <c r="ID555" s="108"/>
      <c r="IE555" s="108"/>
      <c r="IF555" s="108"/>
      <c r="IG555" s="108"/>
      <c r="IH555" s="108"/>
      <c r="II555" s="108"/>
      <c r="IJ555" s="108"/>
      <c r="IK555" s="108"/>
      <c r="IL555" s="108"/>
      <c r="IM555" s="108"/>
      <c r="IN555" s="108"/>
      <c r="IO555" s="108"/>
      <c r="IP555" s="108"/>
      <c r="IQ555" s="109"/>
      <c r="IR555" s="109"/>
      <c r="IS555" s="109"/>
      <c r="IT555" s="109"/>
      <c r="IU555" s="109"/>
      <c r="IV555" s="109"/>
    </row>
    <row r="556" spans="1:256" ht="24">
      <c r="A556" s="118" t="s">
        <v>852</v>
      </c>
      <c r="B556" s="119" t="s">
        <v>853</v>
      </c>
      <c r="C556" s="113" t="s">
        <v>18</v>
      </c>
      <c r="D556" s="119" t="s">
        <v>854</v>
      </c>
      <c r="E556" s="120">
        <v>23</v>
      </c>
      <c r="F556" s="121" t="str">
        <f>VLOOKUP(E556,SCELTACONTRAENTE!$A$1:$B$18,2,FALSE)</f>
        <v>23-AFFIDAMENTO IN ECONOMIA - AFFIDAMENTO DIRETTO</v>
      </c>
      <c r="G556" s="122">
        <v>11892</v>
      </c>
      <c r="H556" s="22">
        <v>42309</v>
      </c>
      <c r="I556" s="22">
        <v>42369</v>
      </c>
      <c r="J556" s="123">
        <f>G556</f>
        <v>11892</v>
      </c>
      <c r="K556" s="36"/>
      <c r="L556" s="36"/>
      <c r="M556" s="36"/>
      <c r="N556" s="36"/>
      <c r="O556" s="36"/>
      <c r="P556" s="36"/>
      <c r="Q556" s="36"/>
      <c r="R556" s="36"/>
      <c r="S556" s="36"/>
      <c r="T556" s="36"/>
      <c r="U556" s="36"/>
      <c r="V556" s="36"/>
      <c r="W556" s="36"/>
      <c r="X556" s="36"/>
      <c r="Y556" s="36"/>
      <c r="Z556" s="36"/>
      <c r="AA556" s="36"/>
      <c r="AB556" s="36"/>
      <c r="AC556" s="36"/>
      <c r="AD556" s="36"/>
      <c r="AE556" s="36"/>
      <c r="AF556" s="36"/>
      <c r="AG556" s="36"/>
      <c r="AH556" s="36"/>
      <c r="AI556" s="36"/>
      <c r="AJ556" s="36"/>
      <c r="AK556" s="36"/>
      <c r="AL556" s="36"/>
      <c r="AM556" s="36"/>
      <c r="AN556" s="36"/>
      <c r="AO556" s="36"/>
      <c r="AP556" s="36"/>
      <c r="AQ556" s="36"/>
      <c r="AR556" s="36"/>
      <c r="AS556" s="36"/>
      <c r="AT556" s="36"/>
      <c r="AU556" s="36"/>
      <c r="AV556" s="36"/>
      <c r="AW556" s="36"/>
      <c r="AX556" s="36"/>
      <c r="AY556" s="36"/>
      <c r="AZ556" s="36"/>
      <c r="BA556" s="36"/>
      <c r="BB556" s="36"/>
      <c r="BC556" s="36"/>
      <c r="BD556" s="36"/>
      <c r="BE556" s="36"/>
      <c r="BF556" s="36"/>
      <c r="BG556" s="36"/>
      <c r="BH556" s="36"/>
      <c r="BI556" s="36"/>
      <c r="BJ556" s="36"/>
      <c r="BK556" s="36"/>
      <c r="BL556" s="36"/>
      <c r="BM556" s="36"/>
      <c r="BN556" s="36"/>
      <c r="BO556" s="36"/>
      <c r="BP556" s="36"/>
      <c r="BQ556" s="36"/>
      <c r="BR556" s="36"/>
      <c r="BS556" s="36"/>
      <c r="BT556" s="36"/>
      <c r="BU556" s="36"/>
      <c r="BV556" s="36"/>
      <c r="BW556" s="36"/>
      <c r="BX556" s="36"/>
      <c r="BY556" s="36"/>
      <c r="BZ556" s="36"/>
      <c r="CA556" s="36"/>
      <c r="CB556" s="36"/>
      <c r="CC556" s="36"/>
      <c r="CD556" s="36"/>
      <c r="CE556" s="36"/>
      <c r="CF556" s="36"/>
      <c r="CG556" s="36"/>
      <c r="CH556" s="36"/>
      <c r="CI556" s="36"/>
      <c r="CJ556" s="36"/>
      <c r="CK556" s="36"/>
      <c r="CL556" s="36"/>
      <c r="CM556" s="36"/>
      <c r="CN556" s="36"/>
      <c r="CO556" s="36"/>
      <c r="CP556" s="36"/>
      <c r="CQ556" s="36"/>
      <c r="CR556" s="36"/>
      <c r="CS556" s="36"/>
      <c r="CT556" s="36"/>
      <c r="CU556" s="36"/>
      <c r="CV556" s="36"/>
      <c r="CW556" s="36"/>
      <c r="CX556" s="36"/>
      <c r="CY556" s="36"/>
      <c r="CZ556" s="36"/>
      <c r="DA556" s="36"/>
      <c r="DB556" s="36"/>
      <c r="DC556" s="36"/>
      <c r="DD556" s="36"/>
      <c r="DE556" s="36"/>
      <c r="DF556" s="36"/>
      <c r="DG556" s="36"/>
      <c r="DH556" s="36"/>
      <c r="DI556" s="36"/>
      <c r="DJ556" s="36"/>
      <c r="DK556" s="36"/>
      <c r="DL556" s="36"/>
      <c r="DM556" s="36"/>
      <c r="DN556" s="36"/>
      <c r="DO556" s="36"/>
      <c r="DP556" s="36"/>
      <c r="DQ556" s="36"/>
      <c r="DR556" s="36"/>
      <c r="DS556" s="36"/>
      <c r="DT556" s="36"/>
      <c r="DU556" s="36"/>
      <c r="DV556" s="36"/>
      <c r="DW556" s="36"/>
      <c r="DX556" s="36"/>
      <c r="DY556" s="36"/>
      <c r="DZ556" s="36"/>
      <c r="EA556" s="36"/>
      <c r="EB556" s="36"/>
      <c r="EC556" s="36"/>
      <c r="ED556" s="36"/>
      <c r="EE556" s="36"/>
      <c r="EF556" s="36"/>
      <c r="EG556" s="36"/>
      <c r="EH556" s="36"/>
      <c r="EI556" s="36"/>
      <c r="EJ556" s="36"/>
      <c r="EK556" s="36"/>
      <c r="EL556" s="36"/>
      <c r="EM556" s="36"/>
      <c r="EN556" s="36"/>
      <c r="EO556" s="36"/>
      <c r="EP556" s="36"/>
      <c r="EQ556" s="36"/>
      <c r="ER556" s="36"/>
      <c r="ES556" s="36"/>
      <c r="ET556" s="36"/>
      <c r="EU556" s="36"/>
      <c r="EV556" s="36"/>
      <c r="EW556" s="36"/>
      <c r="EX556" s="36"/>
      <c r="EY556" s="36"/>
      <c r="EZ556" s="36"/>
      <c r="FA556" s="36"/>
      <c r="FB556" s="36"/>
      <c r="FC556" s="36"/>
      <c r="FD556" s="36"/>
      <c r="FE556" s="36"/>
      <c r="FF556" s="36"/>
      <c r="FG556" s="36"/>
      <c r="FH556" s="36"/>
      <c r="FI556" s="36"/>
      <c r="FJ556" s="36"/>
      <c r="FK556" s="36"/>
      <c r="FL556" s="36"/>
      <c r="FM556" s="36"/>
      <c r="FN556" s="36"/>
      <c r="FO556" s="36"/>
      <c r="FP556" s="36"/>
      <c r="FQ556" s="36"/>
      <c r="FR556" s="36"/>
      <c r="FS556" s="36"/>
      <c r="FT556" s="36"/>
      <c r="FU556" s="36"/>
      <c r="FV556" s="36"/>
      <c r="FW556" s="36"/>
      <c r="FX556" s="36"/>
      <c r="FY556" s="36"/>
      <c r="FZ556" s="36"/>
      <c r="GA556" s="36"/>
      <c r="GB556" s="36"/>
      <c r="GC556" s="36"/>
      <c r="GD556" s="36"/>
      <c r="GE556" s="36"/>
      <c r="GF556" s="36"/>
      <c r="GG556" s="36"/>
      <c r="GH556" s="36"/>
      <c r="GI556" s="36"/>
      <c r="GJ556" s="36"/>
      <c r="GK556" s="36"/>
      <c r="GL556" s="36"/>
      <c r="GM556" s="36"/>
      <c r="GN556" s="36"/>
      <c r="GO556" s="36"/>
      <c r="GP556" s="36"/>
      <c r="GQ556" s="36"/>
      <c r="GR556" s="36"/>
      <c r="GS556" s="36"/>
      <c r="GT556" s="36"/>
      <c r="GU556" s="36"/>
      <c r="GV556" s="36"/>
      <c r="GW556" s="36"/>
      <c r="GX556" s="36"/>
      <c r="GY556" s="36"/>
      <c r="GZ556" s="36"/>
      <c r="HA556" s="36"/>
      <c r="HB556" s="36"/>
      <c r="HC556" s="36"/>
      <c r="HD556" s="36"/>
      <c r="HE556" s="36"/>
      <c r="HF556" s="36"/>
      <c r="HG556" s="36"/>
      <c r="HH556" s="36"/>
      <c r="HI556" s="36"/>
      <c r="HJ556" s="36"/>
      <c r="HK556" s="36"/>
      <c r="HL556" s="36"/>
      <c r="HM556" s="36"/>
      <c r="HN556" s="36"/>
      <c r="HO556" s="36"/>
      <c r="HP556" s="36"/>
      <c r="HQ556" s="36"/>
      <c r="HR556" s="36"/>
      <c r="HS556" s="36"/>
      <c r="HT556" s="36"/>
      <c r="HU556" s="36"/>
      <c r="HV556" s="36"/>
      <c r="HW556" s="36"/>
      <c r="HX556" s="36"/>
      <c r="HY556" s="36"/>
      <c r="HZ556" s="36"/>
      <c r="IA556" s="36"/>
      <c r="IB556" s="36"/>
      <c r="IC556" s="36"/>
      <c r="ID556" s="36"/>
      <c r="IE556" s="36"/>
      <c r="IF556" s="36"/>
      <c r="IG556" s="36"/>
      <c r="IH556" s="36"/>
      <c r="II556" s="36"/>
      <c r="IJ556" s="36"/>
      <c r="IK556" s="36"/>
      <c r="IL556" s="36"/>
      <c r="IM556" s="36"/>
      <c r="IN556" s="36"/>
      <c r="IO556" s="36"/>
      <c r="IP556" s="36"/>
      <c r="IQ556" s="36"/>
      <c r="IR556" s="36"/>
      <c r="IS556" s="36"/>
      <c r="IT556" s="36"/>
      <c r="IU556" s="36"/>
      <c r="IV556" s="36"/>
    </row>
    <row r="557" spans="1:256" ht="24">
      <c r="A557" s="118" t="s">
        <v>855</v>
      </c>
      <c r="B557" s="119" t="s">
        <v>856</v>
      </c>
      <c r="C557" s="113" t="s">
        <v>18</v>
      </c>
      <c r="D557" s="118" t="s">
        <v>857</v>
      </c>
      <c r="E557" s="120">
        <v>23</v>
      </c>
      <c r="F557" s="121" t="str">
        <f>VLOOKUP(E557,SCELTACONTRAENTE!$A$1:$B$18,2,FALSE)</f>
        <v>23-AFFIDAMENTO IN ECONOMIA - AFFIDAMENTO DIRETTO</v>
      </c>
      <c r="G557" s="124">
        <v>13458.15</v>
      </c>
      <c r="H557" s="22">
        <v>42339</v>
      </c>
      <c r="I557" s="22">
        <v>42369</v>
      </c>
      <c r="J557" s="123">
        <f>G557</f>
        <v>13458.15</v>
      </c>
      <c r="K557" s="36"/>
      <c r="L557" s="36"/>
      <c r="M557" s="36"/>
      <c r="N557" s="36"/>
      <c r="O557" s="36"/>
      <c r="P557" s="36"/>
      <c r="Q557" s="36"/>
      <c r="R557" s="36"/>
      <c r="S557" s="36"/>
      <c r="T557" s="36"/>
      <c r="U557" s="36"/>
      <c r="V557" s="36"/>
      <c r="W557" s="36"/>
      <c r="X557" s="36"/>
      <c r="Y557" s="36"/>
      <c r="Z557" s="36"/>
      <c r="AA557" s="36"/>
      <c r="AB557" s="36"/>
      <c r="AC557" s="36"/>
      <c r="AD557" s="36"/>
      <c r="AE557" s="36"/>
      <c r="AF557" s="36"/>
      <c r="AG557" s="36"/>
      <c r="AH557" s="36"/>
      <c r="AI557" s="36"/>
      <c r="AJ557" s="36"/>
      <c r="AK557" s="36"/>
      <c r="AL557" s="36"/>
      <c r="AM557" s="36"/>
      <c r="AN557" s="36"/>
      <c r="AO557" s="36"/>
      <c r="AP557" s="36"/>
      <c r="AQ557" s="36"/>
      <c r="AR557" s="36"/>
      <c r="AS557" s="36"/>
      <c r="AT557" s="36"/>
      <c r="AU557" s="36"/>
      <c r="AV557" s="36"/>
      <c r="AW557" s="36"/>
      <c r="AX557" s="36"/>
      <c r="AY557" s="36"/>
      <c r="AZ557" s="36"/>
      <c r="BA557" s="36"/>
      <c r="BB557" s="36"/>
      <c r="BC557" s="36"/>
      <c r="BD557" s="36"/>
      <c r="BE557" s="36"/>
      <c r="BF557" s="36"/>
      <c r="BG557" s="36"/>
      <c r="BH557" s="36"/>
      <c r="BI557" s="36"/>
      <c r="BJ557" s="36"/>
      <c r="BK557" s="36"/>
      <c r="BL557" s="36"/>
      <c r="BM557" s="36"/>
      <c r="BN557" s="36"/>
      <c r="BO557" s="36"/>
      <c r="BP557" s="36"/>
      <c r="BQ557" s="36"/>
      <c r="BR557" s="36"/>
      <c r="BS557" s="36"/>
      <c r="BT557" s="36"/>
      <c r="BU557" s="36"/>
      <c r="BV557" s="36"/>
      <c r="BW557" s="36"/>
      <c r="BX557" s="36"/>
      <c r="BY557" s="36"/>
      <c r="BZ557" s="36"/>
      <c r="CA557" s="36"/>
      <c r="CB557" s="36"/>
      <c r="CC557" s="36"/>
      <c r="CD557" s="36"/>
      <c r="CE557" s="36"/>
      <c r="CF557" s="36"/>
      <c r="CG557" s="36"/>
      <c r="CH557" s="36"/>
      <c r="CI557" s="36"/>
      <c r="CJ557" s="36"/>
      <c r="CK557" s="36"/>
      <c r="CL557" s="36"/>
      <c r="CM557" s="36"/>
      <c r="CN557" s="36"/>
      <c r="CO557" s="36"/>
      <c r="CP557" s="36"/>
      <c r="CQ557" s="36"/>
      <c r="CR557" s="36"/>
      <c r="CS557" s="36"/>
      <c r="CT557" s="36"/>
      <c r="CU557" s="36"/>
      <c r="CV557" s="36"/>
      <c r="CW557" s="36"/>
      <c r="CX557" s="36"/>
      <c r="CY557" s="36"/>
      <c r="CZ557" s="36"/>
      <c r="DA557" s="36"/>
      <c r="DB557" s="36"/>
      <c r="DC557" s="36"/>
      <c r="DD557" s="36"/>
      <c r="DE557" s="36"/>
      <c r="DF557" s="36"/>
      <c r="DG557" s="36"/>
      <c r="DH557" s="36"/>
      <c r="DI557" s="36"/>
      <c r="DJ557" s="36"/>
      <c r="DK557" s="36"/>
      <c r="DL557" s="36"/>
      <c r="DM557" s="36"/>
      <c r="DN557" s="36"/>
      <c r="DO557" s="36"/>
      <c r="DP557" s="36"/>
      <c r="DQ557" s="36"/>
      <c r="DR557" s="36"/>
      <c r="DS557" s="36"/>
      <c r="DT557" s="36"/>
      <c r="DU557" s="36"/>
      <c r="DV557" s="36"/>
      <c r="DW557" s="36"/>
      <c r="DX557" s="36"/>
      <c r="DY557" s="36"/>
      <c r="DZ557" s="36"/>
      <c r="EA557" s="36"/>
      <c r="EB557" s="36"/>
      <c r="EC557" s="36"/>
      <c r="ED557" s="36"/>
      <c r="EE557" s="36"/>
      <c r="EF557" s="36"/>
      <c r="EG557" s="36"/>
      <c r="EH557" s="36"/>
      <c r="EI557" s="36"/>
      <c r="EJ557" s="36"/>
      <c r="EK557" s="36"/>
      <c r="EL557" s="36"/>
      <c r="EM557" s="36"/>
      <c r="EN557" s="36"/>
      <c r="EO557" s="36"/>
      <c r="EP557" s="36"/>
      <c r="EQ557" s="36"/>
      <c r="ER557" s="36"/>
      <c r="ES557" s="36"/>
      <c r="ET557" s="36"/>
      <c r="EU557" s="36"/>
      <c r="EV557" s="36"/>
      <c r="EW557" s="36"/>
      <c r="EX557" s="36"/>
      <c r="EY557" s="36"/>
      <c r="EZ557" s="36"/>
      <c r="FA557" s="36"/>
      <c r="FB557" s="36"/>
      <c r="FC557" s="36"/>
      <c r="FD557" s="36"/>
      <c r="FE557" s="36"/>
      <c r="FF557" s="36"/>
      <c r="FG557" s="36"/>
      <c r="FH557" s="36"/>
      <c r="FI557" s="36"/>
      <c r="FJ557" s="36"/>
      <c r="FK557" s="36"/>
      <c r="FL557" s="36"/>
      <c r="FM557" s="36"/>
      <c r="FN557" s="36"/>
      <c r="FO557" s="36"/>
      <c r="FP557" s="36"/>
      <c r="FQ557" s="36"/>
      <c r="FR557" s="36"/>
      <c r="FS557" s="36"/>
      <c r="FT557" s="36"/>
      <c r="FU557" s="36"/>
      <c r="FV557" s="36"/>
      <c r="FW557" s="36"/>
      <c r="FX557" s="36"/>
      <c r="FY557" s="36"/>
      <c r="FZ557" s="36"/>
      <c r="GA557" s="36"/>
      <c r="GB557" s="36"/>
      <c r="GC557" s="36"/>
      <c r="GD557" s="36"/>
      <c r="GE557" s="36"/>
      <c r="GF557" s="36"/>
      <c r="GG557" s="36"/>
      <c r="GH557" s="36"/>
      <c r="GI557" s="36"/>
      <c r="GJ557" s="36"/>
      <c r="GK557" s="36"/>
      <c r="GL557" s="36"/>
      <c r="GM557" s="36"/>
      <c r="GN557" s="36"/>
      <c r="GO557" s="36"/>
      <c r="GP557" s="36"/>
      <c r="GQ557" s="36"/>
      <c r="GR557" s="36"/>
      <c r="GS557" s="36"/>
      <c r="GT557" s="36"/>
      <c r="GU557" s="36"/>
      <c r="GV557" s="36"/>
      <c r="GW557" s="36"/>
      <c r="GX557" s="36"/>
      <c r="GY557" s="36"/>
      <c r="GZ557" s="36"/>
      <c r="HA557" s="36"/>
      <c r="HB557" s="36"/>
      <c r="HC557" s="36"/>
      <c r="HD557" s="36"/>
      <c r="HE557" s="36"/>
      <c r="HF557" s="36"/>
      <c r="HG557" s="36"/>
      <c r="HH557" s="36"/>
      <c r="HI557" s="36"/>
      <c r="HJ557" s="36"/>
      <c r="HK557" s="36"/>
      <c r="HL557" s="36"/>
      <c r="HM557" s="36"/>
      <c r="HN557" s="36"/>
      <c r="HO557" s="36"/>
      <c r="HP557" s="36"/>
      <c r="HQ557" s="36"/>
      <c r="HR557" s="36"/>
      <c r="HS557" s="36"/>
      <c r="HT557" s="36"/>
      <c r="HU557" s="36"/>
      <c r="HV557" s="36"/>
      <c r="HW557" s="36"/>
      <c r="HX557" s="36"/>
      <c r="HY557" s="36"/>
      <c r="HZ557" s="36"/>
      <c r="IA557" s="36"/>
      <c r="IB557" s="36"/>
      <c r="IC557" s="36"/>
      <c r="ID557" s="36"/>
      <c r="IE557" s="36"/>
      <c r="IF557" s="36"/>
      <c r="IG557" s="36"/>
      <c r="IH557" s="36"/>
      <c r="II557" s="36"/>
      <c r="IJ557" s="36"/>
      <c r="IK557" s="36"/>
      <c r="IL557" s="36"/>
      <c r="IM557" s="36"/>
      <c r="IN557" s="36"/>
      <c r="IO557" s="36"/>
      <c r="IP557" s="36"/>
      <c r="IQ557" s="36"/>
      <c r="IR557" s="36"/>
      <c r="IS557" s="36"/>
      <c r="IT557" s="36"/>
      <c r="IU557" s="36"/>
      <c r="IV557" s="36"/>
    </row>
    <row r="558" spans="1:256" ht="24">
      <c r="A558" s="119" t="s">
        <v>858</v>
      </c>
      <c r="B558" s="119" t="s">
        <v>856</v>
      </c>
      <c r="C558" s="113" t="s">
        <v>18</v>
      </c>
      <c r="D558" s="119" t="s">
        <v>859</v>
      </c>
      <c r="E558" s="120">
        <v>23</v>
      </c>
      <c r="F558" s="121" t="str">
        <f>VLOOKUP(E558,SCELTACONTRAENTE!$A$1:$B$18,2,FALSE)</f>
        <v>23-AFFIDAMENTO IN ECONOMIA - AFFIDAMENTO DIRETTO</v>
      </c>
      <c r="G558" s="124">
        <v>16000</v>
      </c>
      <c r="H558" s="22">
        <v>42339</v>
      </c>
      <c r="I558" s="22">
        <v>42369</v>
      </c>
      <c r="J558" s="123">
        <f>G558</f>
        <v>16000</v>
      </c>
      <c r="K558" s="36"/>
      <c r="L558" s="36"/>
      <c r="M558" s="36"/>
      <c r="N558" s="36"/>
      <c r="O558" s="36"/>
      <c r="P558" s="36"/>
      <c r="Q558" s="36"/>
      <c r="R558" s="36"/>
      <c r="S558" s="36"/>
      <c r="T558" s="36"/>
      <c r="U558" s="36"/>
      <c r="V558" s="36"/>
      <c r="W558" s="36"/>
      <c r="X558" s="36"/>
      <c r="Y558" s="36"/>
      <c r="Z558" s="36"/>
      <c r="AA558" s="36"/>
      <c r="AB558" s="36"/>
      <c r="AC558" s="36"/>
      <c r="AD558" s="36"/>
      <c r="AE558" s="36"/>
      <c r="AF558" s="36"/>
      <c r="AG558" s="36"/>
      <c r="AH558" s="36"/>
      <c r="AI558" s="36"/>
      <c r="AJ558" s="36"/>
      <c r="AK558" s="36"/>
      <c r="AL558" s="36"/>
      <c r="AM558" s="36"/>
      <c r="AN558" s="36"/>
      <c r="AO558" s="36"/>
      <c r="AP558" s="36"/>
      <c r="AQ558" s="36"/>
      <c r="AR558" s="36"/>
      <c r="AS558" s="36"/>
      <c r="AT558" s="36"/>
      <c r="AU558" s="36"/>
      <c r="AV558" s="36"/>
      <c r="AW558" s="36"/>
      <c r="AX558" s="36"/>
      <c r="AY558" s="36"/>
      <c r="AZ558" s="36"/>
      <c r="BA558" s="36"/>
      <c r="BB558" s="36"/>
      <c r="BC558" s="36"/>
      <c r="BD558" s="36"/>
      <c r="BE558" s="36"/>
      <c r="BF558" s="36"/>
      <c r="BG558" s="36"/>
      <c r="BH558" s="36"/>
      <c r="BI558" s="36"/>
      <c r="BJ558" s="36"/>
      <c r="BK558" s="36"/>
      <c r="BL558" s="36"/>
      <c r="BM558" s="36"/>
      <c r="BN558" s="36"/>
      <c r="BO558" s="36"/>
      <c r="BP558" s="36"/>
      <c r="BQ558" s="36"/>
      <c r="BR558" s="36"/>
      <c r="BS558" s="36"/>
      <c r="BT558" s="36"/>
      <c r="BU558" s="36"/>
      <c r="BV558" s="36"/>
      <c r="BW558" s="36"/>
      <c r="BX558" s="36"/>
      <c r="BY558" s="36"/>
      <c r="BZ558" s="36"/>
      <c r="CA558" s="36"/>
      <c r="CB558" s="36"/>
      <c r="CC558" s="36"/>
      <c r="CD558" s="36"/>
      <c r="CE558" s="36"/>
      <c r="CF558" s="36"/>
      <c r="CG558" s="36"/>
      <c r="CH558" s="36"/>
      <c r="CI558" s="36"/>
      <c r="CJ558" s="36"/>
      <c r="CK558" s="36"/>
      <c r="CL558" s="36"/>
      <c r="CM558" s="36"/>
      <c r="CN558" s="36"/>
      <c r="CO558" s="36"/>
      <c r="CP558" s="36"/>
      <c r="CQ558" s="36"/>
      <c r="CR558" s="36"/>
      <c r="CS558" s="36"/>
      <c r="CT558" s="36"/>
      <c r="CU558" s="36"/>
      <c r="CV558" s="36"/>
      <c r="CW558" s="36"/>
      <c r="CX558" s="36"/>
      <c r="CY558" s="36"/>
      <c r="CZ558" s="36"/>
      <c r="DA558" s="36"/>
      <c r="DB558" s="36"/>
      <c r="DC558" s="36"/>
      <c r="DD558" s="36"/>
      <c r="DE558" s="36"/>
      <c r="DF558" s="36"/>
      <c r="DG558" s="36"/>
      <c r="DH558" s="36"/>
      <c r="DI558" s="36"/>
      <c r="DJ558" s="36"/>
      <c r="DK558" s="36"/>
      <c r="DL558" s="36"/>
      <c r="DM558" s="36"/>
      <c r="DN558" s="36"/>
      <c r="DO558" s="36"/>
      <c r="DP558" s="36"/>
      <c r="DQ558" s="36"/>
      <c r="DR558" s="36"/>
      <c r="DS558" s="36"/>
      <c r="DT558" s="36"/>
      <c r="DU558" s="36"/>
      <c r="DV558" s="36"/>
      <c r="DW558" s="36"/>
      <c r="DX558" s="36"/>
      <c r="DY558" s="36"/>
      <c r="DZ558" s="36"/>
      <c r="EA558" s="36"/>
      <c r="EB558" s="36"/>
      <c r="EC558" s="36"/>
      <c r="ED558" s="36"/>
      <c r="EE558" s="36"/>
      <c r="EF558" s="36"/>
      <c r="EG558" s="36"/>
      <c r="EH558" s="36"/>
      <c r="EI558" s="36"/>
      <c r="EJ558" s="36"/>
      <c r="EK558" s="36"/>
      <c r="EL558" s="36"/>
      <c r="EM558" s="36"/>
      <c r="EN558" s="36"/>
      <c r="EO558" s="36"/>
      <c r="EP558" s="36"/>
      <c r="EQ558" s="36"/>
      <c r="ER558" s="36"/>
      <c r="ES558" s="36"/>
      <c r="ET558" s="36"/>
      <c r="EU558" s="36"/>
      <c r="EV558" s="36"/>
      <c r="EW558" s="36"/>
      <c r="EX558" s="36"/>
      <c r="EY558" s="36"/>
      <c r="EZ558" s="36"/>
      <c r="FA558" s="36"/>
      <c r="FB558" s="36"/>
      <c r="FC558" s="36"/>
      <c r="FD558" s="36"/>
      <c r="FE558" s="36"/>
      <c r="FF558" s="36"/>
      <c r="FG558" s="36"/>
      <c r="FH558" s="36"/>
      <c r="FI558" s="36"/>
      <c r="FJ558" s="36"/>
      <c r="FK558" s="36"/>
      <c r="FL558" s="36"/>
      <c r="FM558" s="36"/>
      <c r="FN558" s="36"/>
      <c r="FO558" s="36"/>
      <c r="FP558" s="36"/>
      <c r="FQ558" s="36"/>
      <c r="FR558" s="36"/>
      <c r="FS558" s="36"/>
      <c r="FT558" s="36"/>
      <c r="FU558" s="36"/>
      <c r="FV558" s="36"/>
      <c r="FW558" s="36"/>
      <c r="FX558" s="36"/>
      <c r="FY558" s="36"/>
      <c r="FZ558" s="36"/>
      <c r="GA558" s="36"/>
      <c r="GB558" s="36"/>
      <c r="GC558" s="36"/>
      <c r="GD558" s="36"/>
      <c r="GE558" s="36"/>
      <c r="GF558" s="36"/>
      <c r="GG558" s="36"/>
      <c r="GH558" s="36"/>
      <c r="GI558" s="36"/>
      <c r="GJ558" s="36"/>
      <c r="GK558" s="36"/>
      <c r="GL558" s="36"/>
      <c r="GM558" s="36"/>
      <c r="GN558" s="36"/>
      <c r="GO558" s="36"/>
      <c r="GP558" s="36"/>
      <c r="GQ558" s="36"/>
      <c r="GR558" s="36"/>
      <c r="GS558" s="36"/>
      <c r="GT558" s="36"/>
      <c r="GU558" s="36"/>
      <c r="GV558" s="36"/>
      <c r="GW558" s="36"/>
      <c r="GX558" s="36"/>
      <c r="GY558" s="36"/>
      <c r="GZ558" s="36"/>
      <c r="HA558" s="36"/>
      <c r="HB558" s="36"/>
      <c r="HC558" s="36"/>
      <c r="HD558" s="36"/>
      <c r="HE558" s="36"/>
      <c r="HF558" s="36"/>
      <c r="HG558" s="36"/>
      <c r="HH558" s="36"/>
      <c r="HI558" s="36"/>
      <c r="HJ558" s="36"/>
      <c r="HK558" s="36"/>
      <c r="HL558" s="36"/>
      <c r="HM558" s="36"/>
      <c r="HN558" s="36"/>
      <c r="HO558" s="36"/>
      <c r="HP558" s="36"/>
      <c r="HQ558" s="36"/>
      <c r="HR558" s="36"/>
      <c r="HS558" s="36"/>
      <c r="HT558" s="36"/>
      <c r="HU558" s="36"/>
      <c r="HV558" s="36"/>
      <c r="HW558" s="36"/>
      <c r="HX558" s="36"/>
      <c r="HY558" s="36"/>
      <c r="HZ558" s="36"/>
      <c r="IA558" s="36"/>
      <c r="IB558" s="36"/>
      <c r="IC558" s="36"/>
      <c r="ID558" s="36"/>
      <c r="IE558" s="36"/>
      <c r="IF558" s="36"/>
      <c r="IG558" s="36"/>
      <c r="IH558" s="36"/>
      <c r="II558" s="36"/>
      <c r="IJ558" s="36"/>
      <c r="IK558" s="36"/>
      <c r="IL558" s="36"/>
      <c r="IM558" s="36"/>
      <c r="IN558" s="36"/>
      <c r="IO558" s="36"/>
      <c r="IP558" s="36"/>
      <c r="IQ558" s="36"/>
      <c r="IR558" s="36"/>
      <c r="IS558" s="36"/>
      <c r="IT558" s="36"/>
      <c r="IU558" s="36"/>
      <c r="IV558" s="36"/>
    </row>
    <row r="559" spans="1:256" ht="24">
      <c r="A559" s="119" t="s">
        <v>860</v>
      </c>
      <c r="B559" s="119" t="s">
        <v>853</v>
      </c>
      <c r="C559" s="113" t="s">
        <v>18</v>
      </c>
      <c r="D559" s="119" t="s">
        <v>861</v>
      </c>
      <c r="E559" s="120">
        <v>23</v>
      </c>
      <c r="F559" s="121" t="str">
        <f>VLOOKUP(E559,SCELTACONTRAENTE!$A$1:$B$18,2,FALSE)</f>
        <v>23-AFFIDAMENTO IN ECONOMIA - AFFIDAMENTO DIRETTO</v>
      </c>
      <c r="G559" s="124">
        <v>14030</v>
      </c>
      <c r="H559" s="22">
        <v>42309</v>
      </c>
      <c r="I559" s="22">
        <v>42369</v>
      </c>
      <c r="J559" s="123">
        <f>G559</f>
        <v>14030</v>
      </c>
      <c r="K559" s="36"/>
      <c r="L559" s="36"/>
      <c r="M559" s="36"/>
      <c r="N559" s="36"/>
      <c r="O559" s="36"/>
      <c r="P559" s="36"/>
      <c r="Q559" s="36"/>
      <c r="R559" s="36"/>
      <c r="S559" s="36"/>
      <c r="T559" s="36"/>
      <c r="U559" s="36"/>
      <c r="V559" s="36"/>
      <c r="W559" s="36"/>
      <c r="X559" s="36"/>
      <c r="Y559" s="36"/>
      <c r="Z559" s="36"/>
      <c r="AA559" s="36"/>
      <c r="AB559" s="36"/>
      <c r="AC559" s="36"/>
      <c r="AD559" s="36"/>
      <c r="AE559" s="36"/>
      <c r="AF559" s="36"/>
      <c r="AG559" s="36"/>
      <c r="AH559" s="36"/>
      <c r="AI559" s="36"/>
      <c r="AJ559" s="36"/>
      <c r="AK559" s="36"/>
      <c r="AL559" s="36"/>
      <c r="AM559" s="36"/>
      <c r="AN559" s="36"/>
      <c r="AO559" s="36"/>
      <c r="AP559" s="36"/>
      <c r="AQ559" s="36"/>
      <c r="AR559" s="36"/>
      <c r="AS559" s="36"/>
      <c r="AT559" s="36"/>
      <c r="AU559" s="36"/>
      <c r="AV559" s="36"/>
      <c r="AW559" s="36"/>
      <c r="AX559" s="36"/>
      <c r="AY559" s="36"/>
      <c r="AZ559" s="36"/>
      <c r="BA559" s="36"/>
      <c r="BB559" s="36"/>
      <c r="BC559" s="36"/>
      <c r="BD559" s="36"/>
      <c r="BE559" s="36"/>
      <c r="BF559" s="36"/>
      <c r="BG559" s="36"/>
      <c r="BH559" s="36"/>
      <c r="BI559" s="36"/>
      <c r="BJ559" s="36"/>
      <c r="BK559" s="36"/>
      <c r="BL559" s="36"/>
      <c r="BM559" s="36"/>
      <c r="BN559" s="36"/>
      <c r="BO559" s="36"/>
      <c r="BP559" s="36"/>
      <c r="BQ559" s="36"/>
      <c r="BR559" s="36"/>
      <c r="BS559" s="36"/>
      <c r="BT559" s="36"/>
      <c r="BU559" s="36"/>
      <c r="BV559" s="36"/>
      <c r="BW559" s="36"/>
      <c r="BX559" s="36"/>
      <c r="BY559" s="36"/>
      <c r="BZ559" s="36"/>
      <c r="CA559" s="36"/>
      <c r="CB559" s="36"/>
      <c r="CC559" s="36"/>
      <c r="CD559" s="36"/>
      <c r="CE559" s="36"/>
      <c r="CF559" s="36"/>
      <c r="CG559" s="36"/>
      <c r="CH559" s="36"/>
      <c r="CI559" s="36"/>
      <c r="CJ559" s="36"/>
      <c r="CK559" s="36"/>
      <c r="CL559" s="36"/>
      <c r="CM559" s="36"/>
      <c r="CN559" s="36"/>
      <c r="CO559" s="36"/>
      <c r="CP559" s="36"/>
      <c r="CQ559" s="36"/>
      <c r="CR559" s="36"/>
      <c r="CS559" s="36"/>
      <c r="CT559" s="36"/>
      <c r="CU559" s="36"/>
      <c r="CV559" s="36"/>
      <c r="CW559" s="36"/>
      <c r="CX559" s="36"/>
      <c r="CY559" s="36"/>
      <c r="CZ559" s="36"/>
      <c r="DA559" s="36"/>
      <c r="DB559" s="36"/>
      <c r="DC559" s="36"/>
      <c r="DD559" s="36"/>
      <c r="DE559" s="36"/>
      <c r="DF559" s="36"/>
      <c r="DG559" s="36"/>
      <c r="DH559" s="36"/>
      <c r="DI559" s="36"/>
      <c r="DJ559" s="36"/>
      <c r="DK559" s="36"/>
      <c r="DL559" s="36"/>
      <c r="DM559" s="36"/>
      <c r="DN559" s="36"/>
      <c r="DO559" s="36"/>
      <c r="DP559" s="36"/>
      <c r="DQ559" s="36"/>
      <c r="DR559" s="36"/>
      <c r="DS559" s="36"/>
      <c r="DT559" s="36"/>
      <c r="DU559" s="36"/>
      <c r="DV559" s="36"/>
      <c r="DW559" s="36"/>
      <c r="DX559" s="36"/>
      <c r="DY559" s="36"/>
      <c r="DZ559" s="36"/>
      <c r="EA559" s="36"/>
      <c r="EB559" s="36"/>
      <c r="EC559" s="36"/>
      <c r="ED559" s="36"/>
      <c r="EE559" s="36"/>
      <c r="EF559" s="36"/>
      <c r="EG559" s="36"/>
      <c r="EH559" s="36"/>
      <c r="EI559" s="36"/>
      <c r="EJ559" s="36"/>
      <c r="EK559" s="36"/>
      <c r="EL559" s="36"/>
      <c r="EM559" s="36"/>
      <c r="EN559" s="36"/>
      <c r="EO559" s="36"/>
      <c r="EP559" s="36"/>
      <c r="EQ559" s="36"/>
      <c r="ER559" s="36"/>
      <c r="ES559" s="36"/>
      <c r="ET559" s="36"/>
      <c r="EU559" s="36"/>
      <c r="EV559" s="36"/>
      <c r="EW559" s="36"/>
      <c r="EX559" s="36"/>
      <c r="EY559" s="36"/>
      <c r="EZ559" s="36"/>
      <c r="FA559" s="36"/>
      <c r="FB559" s="36"/>
      <c r="FC559" s="36"/>
      <c r="FD559" s="36"/>
      <c r="FE559" s="36"/>
      <c r="FF559" s="36"/>
      <c r="FG559" s="36"/>
      <c r="FH559" s="36"/>
      <c r="FI559" s="36"/>
      <c r="FJ559" s="36"/>
      <c r="FK559" s="36"/>
      <c r="FL559" s="36"/>
      <c r="FM559" s="36"/>
      <c r="FN559" s="36"/>
      <c r="FO559" s="36"/>
      <c r="FP559" s="36"/>
      <c r="FQ559" s="36"/>
      <c r="FR559" s="36"/>
      <c r="FS559" s="36"/>
      <c r="FT559" s="36"/>
      <c r="FU559" s="36"/>
      <c r="FV559" s="36"/>
      <c r="FW559" s="36"/>
      <c r="FX559" s="36"/>
      <c r="FY559" s="36"/>
      <c r="FZ559" s="36"/>
      <c r="GA559" s="36"/>
      <c r="GB559" s="36"/>
      <c r="GC559" s="36"/>
      <c r="GD559" s="36"/>
      <c r="GE559" s="36"/>
      <c r="GF559" s="36"/>
      <c r="GG559" s="36"/>
      <c r="GH559" s="36"/>
      <c r="GI559" s="36"/>
      <c r="GJ559" s="36"/>
      <c r="GK559" s="36"/>
      <c r="GL559" s="36"/>
      <c r="GM559" s="36"/>
      <c r="GN559" s="36"/>
      <c r="GO559" s="36"/>
      <c r="GP559" s="36"/>
      <c r="GQ559" s="36"/>
      <c r="GR559" s="36"/>
      <c r="GS559" s="36"/>
      <c r="GT559" s="36"/>
      <c r="GU559" s="36"/>
      <c r="GV559" s="36"/>
      <c r="GW559" s="36"/>
      <c r="GX559" s="36"/>
      <c r="GY559" s="36"/>
      <c r="GZ559" s="36"/>
      <c r="HA559" s="36"/>
      <c r="HB559" s="36"/>
      <c r="HC559" s="36"/>
      <c r="HD559" s="36"/>
      <c r="HE559" s="36"/>
      <c r="HF559" s="36"/>
      <c r="HG559" s="36"/>
      <c r="HH559" s="36"/>
      <c r="HI559" s="36"/>
      <c r="HJ559" s="36"/>
      <c r="HK559" s="36"/>
      <c r="HL559" s="36"/>
      <c r="HM559" s="36"/>
      <c r="HN559" s="36"/>
      <c r="HO559" s="36"/>
      <c r="HP559" s="36"/>
      <c r="HQ559" s="36"/>
      <c r="HR559" s="36"/>
      <c r="HS559" s="36"/>
      <c r="HT559" s="36"/>
      <c r="HU559" s="36"/>
      <c r="HV559" s="36"/>
      <c r="HW559" s="36"/>
      <c r="HX559" s="36"/>
      <c r="HY559" s="36"/>
      <c r="HZ559" s="36"/>
      <c r="IA559" s="36"/>
      <c r="IB559" s="36"/>
      <c r="IC559" s="36"/>
      <c r="ID559" s="36"/>
      <c r="IE559" s="36"/>
      <c r="IF559" s="36"/>
      <c r="IG559" s="36"/>
      <c r="IH559" s="36"/>
      <c r="II559" s="36"/>
      <c r="IJ559" s="36"/>
      <c r="IK559" s="36"/>
      <c r="IL559" s="36"/>
      <c r="IM559" s="36"/>
      <c r="IN559" s="36"/>
      <c r="IO559" s="36"/>
      <c r="IP559" s="36"/>
      <c r="IQ559" s="36"/>
      <c r="IR559" s="36"/>
      <c r="IS559" s="36"/>
      <c r="IT559" s="36"/>
      <c r="IU559" s="36"/>
      <c r="IV559" s="36"/>
    </row>
    <row r="560" spans="1:256" ht="24">
      <c r="A560" s="119" t="s">
        <v>862</v>
      </c>
      <c r="B560" s="119" t="s">
        <v>853</v>
      </c>
      <c r="C560" s="113" t="s">
        <v>18</v>
      </c>
      <c r="D560" s="119" t="s">
        <v>863</v>
      </c>
      <c r="E560" s="120">
        <v>8</v>
      </c>
      <c r="F560" s="121" t="str">
        <f>VLOOKUP(E560,SCELTACONTRAENTE!$A$1:$B$18,2,FALSE)</f>
        <v>08-AFFIDAMENTO IN ECONOMIA - COTTIMO FIDUCIARIO</v>
      </c>
      <c r="G560" s="124">
        <v>40000</v>
      </c>
      <c r="H560" s="22">
        <v>42339</v>
      </c>
      <c r="I560" s="22">
        <v>42369</v>
      </c>
      <c r="J560" s="123">
        <f>G560</f>
        <v>40000</v>
      </c>
      <c r="K560" s="36"/>
      <c r="L560" s="36"/>
      <c r="M560" s="36"/>
      <c r="N560" s="36"/>
      <c r="O560" s="36"/>
      <c r="P560" s="36"/>
      <c r="Q560" s="36"/>
      <c r="R560" s="36"/>
      <c r="S560" s="36"/>
      <c r="T560" s="36"/>
      <c r="U560" s="36"/>
      <c r="V560" s="36"/>
      <c r="W560" s="36"/>
      <c r="X560" s="36"/>
      <c r="Y560" s="36"/>
      <c r="Z560" s="36"/>
      <c r="AA560" s="36"/>
      <c r="AB560" s="36"/>
      <c r="AC560" s="36"/>
      <c r="AD560" s="36"/>
      <c r="AE560" s="36"/>
      <c r="AF560" s="36"/>
      <c r="AG560" s="36"/>
      <c r="AH560" s="36"/>
      <c r="AI560" s="36"/>
      <c r="AJ560" s="36"/>
      <c r="AK560" s="36"/>
      <c r="AL560" s="36"/>
      <c r="AM560" s="36"/>
      <c r="AN560" s="36"/>
      <c r="AO560" s="36"/>
      <c r="AP560" s="36"/>
      <c r="AQ560" s="36"/>
      <c r="AR560" s="36"/>
      <c r="AS560" s="36"/>
      <c r="AT560" s="36"/>
      <c r="AU560" s="36"/>
      <c r="AV560" s="36"/>
      <c r="AW560" s="36"/>
      <c r="AX560" s="36"/>
      <c r="AY560" s="36"/>
      <c r="AZ560" s="36"/>
      <c r="BA560" s="36"/>
      <c r="BB560" s="36"/>
      <c r="BC560" s="36"/>
      <c r="BD560" s="36"/>
      <c r="BE560" s="36"/>
      <c r="BF560" s="36"/>
      <c r="BG560" s="36"/>
      <c r="BH560" s="36"/>
      <c r="BI560" s="36"/>
      <c r="BJ560" s="36"/>
      <c r="BK560" s="36"/>
      <c r="BL560" s="36"/>
      <c r="BM560" s="36"/>
      <c r="BN560" s="36"/>
      <c r="BO560" s="36"/>
      <c r="BP560" s="36"/>
      <c r="BQ560" s="36"/>
      <c r="BR560" s="36"/>
      <c r="BS560" s="36"/>
      <c r="BT560" s="36"/>
      <c r="BU560" s="36"/>
      <c r="BV560" s="36"/>
      <c r="BW560" s="36"/>
      <c r="BX560" s="36"/>
      <c r="BY560" s="36"/>
      <c r="BZ560" s="36"/>
      <c r="CA560" s="36"/>
      <c r="CB560" s="36"/>
      <c r="CC560" s="36"/>
      <c r="CD560" s="36"/>
      <c r="CE560" s="36"/>
      <c r="CF560" s="36"/>
      <c r="CG560" s="36"/>
      <c r="CH560" s="36"/>
      <c r="CI560" s="36"/>
      <c r="CJ560" s="36"/>
      <c r="CK560" s="36"/>
      <c r="CL560" s="36"/>
      <c r="CM560" s="36"/>
      <c r="CN560" s="36"/>
      <c r="CO560" s="36"/>
      <c r="CP560" s="36"/>
      <c r="CQ560" s="36"/>
      <c r="CR560" s="36"/>
      <c r="CS560" s="36"/>
      <c r="CT560" s="36"/>
      <c r="CU560" s="36"/>
      <c r="CV560" s="36"/>
      <c r="CW560" s="36"/>
      <c r="CX560" s="36"/>
      <c r="CY560" s="36"/>
      <c r="CZ560" s="36"/>
      <c r="DA560" s="36"/>
      <c r="DB560" s="36"/>
      <c r="DC560" s="36"/>
      <c r="DD560" s="36"/>
      <c r="DE560" s="36"/>
      <c r="DF560" s="36"/>
      <c r="DG560" s="36"/>
      <c r="DH560" s="36"/>
      <c r="DI560" s="36"/>
      <c r="DJ560" s="36"/>
      <c r="DK560" s="36"/>
      <c r="DL560" s="36"/>
      <c r="DM560" s="36"/>
      <c r="DN560" s="36"/>
      <c r="DO560" s="36"/>
      <c r="DP560" s="36"/>
      <c r="DQ560" s="36"/>
      <c r="DR560" s="36"/>
      <c r="DS560" s="36"/>
      <c r="DT560" s="36"/>
      <c r="DU560" s="36"/>
      <c r="DV560" s="36"/>
      <c r="DW560" s="36"/>
      <c r="DX560" s="36"/>
      <c r="DY560" s="36"/>
      <c r="DZ560" s="36"/>
      <c r="EA560" s="36"/>
      <c r="EB560" s="36"/>
      <c r="EC560" s="36"/>
      <c r="ED560" s="36"/>
      <c r="EE560" s="36"/>
      <c r="EF560" s="36"/>
      <c r="EG560" s="36"/>
      <c r="EH560" s="36"/>
      <c r="EI560" s="36"/>
      <c r="EJ560" s="36"/>
      <c r="EK560" s="36"/>
      <c r="EL560" s="36"/>
      <c r="EM560" s="36"/>
      <c r="EN560" s="36"/>
      <c r="EO560" s="36"/>
      <c r="EP560" s="36"/>
      <c r="EQ560" s="36"/>
      <c r="ER560" s="36"/>
      <c r="ES560" s="36"/>
      <c r="ET560" s="36"/>
      <c r="EU560" s="36"/>
      <c r="EV560" s="36"/>
      <c r="EW560" s="36"/>
      <c r="EX560" s="36"/>
      <c r="EY560" s="36"/>
      <c r="EZ560" s="36"/>
      <c r="FA560" s="36"/>
      <c r="FB560" s="36"/>
      <c r="FC560" s="36"/>
      <c r="FD560" s="36"/>
      <c r="FE560" s="36"/>
      <c r="FF560" s="36"/>
      <c r="FG560" s="36"/>
      <c r="FH560" s="36"/>
      <c r="FI560" s="36"/>
      <c r="FJ560" s="36"/>
      <c r="FK560" s="36"/>
      <c r="FL560" s="36"/>
      <c r="FM560" s="36"/>
      <c r="FN560" s="36"/>
      <c r="FO560" s="36"/>
      <c r="FP560" s="36"/>
      <c r="FQ560" s="36"/>
      <c r="FR560" s="36"/>
      <c r="FS560" s="36"/>
      <c r="FT560" s="36"/>
      <c r="FU560" s="36"/>
      <c r="FV560" s="36"/>
      <c r="FW560" s="36"/>
      <c r="FX560" s="36"/>
      <c r="FY560" s="36"/>
      <c r="FZ560" s="36"/>
      <c r="GA560" s="36"/>
      <c r="GB560" s="36"/>
      <c r="GC560" s="36"/>
      <c r="GD560" s="36"/>
      <c r="GE560" s="36"/>
      <c r="GF560" s="36"/>
      <c r="GG560" s="36"/>
      <c r="GH560" s="36"/>
      <c r="GI560" s="36"/>
      <c r="GJ560" s="36"/>
      <c r="GK560" s="36"/>
      <c r="GL560" s="36"/>
      <c r="GM560" s="36"/>
      <c r="GN560" s="36"/>
      <c r="GO560" s="36"/>
      <c r="GP560" s="36"/>
      <c r="GQ560" s="36"/>
      <c r="GR560" s="36"/>
      <c r="GS560" s="36"/>
      <c r="GT560" s="36"/>
      <c r="GU560" s="36"/>
      <c r="GV560" s="36"/>
      <c r="GW560" s="36"/>
      <c r="GX560" s="36"/>
      <c r="GY560" s="36"/>
      <c r="GZ560" s="36"/>
      <c r="HA560" s="36"/>
      <c r="HB560" s="36"/>
      <c r="HC560" s="36"/>
      <c r="HD560" s="36"/>
      <c r="HE560" s="36"/>
      <c r="HF560" s="36"/>
      <c r="HG560" s="36"/>
      <c r="HH560" s="36"/>
      <c r="HI560" s="36"/>
      <c r="HJ560" s="36"/>
      <c r="HK560" s="36"/>
      <c r="HL560" s="36"/>
      <c r="HM560" s="36"/>
      <c r="HN560" s="36"/>
      <c r="HO560" s="36"/>
      <c r="HP560" s="36"/>
      <c r="HQ560" s="36"/>
      <c r="HR560" s="36"/>
      <c r="HS560" s="36"/>
      <c r="HT560" s="36"/>
      <c r="HU560" s="36"/>
      <c r="HV560" s="36"/>
      <c r="HW560" s="36"/>
      <c r="HX560" s="36"/>
      <c r="HY560" s="36"/>
      <c r="HZ560" s="36"/>
      <c r="IA560" s="36"/>
      <c r="IB560" s="36"/>
      <c r="IC560" s="36"/>
      <c r="ID560" s="36"/>
      <c r="IE560" s="36"/>
      <c r="IF560" s="36"/>
      <c r="IG560" s="36"/>
      <c r="IH560" s="36"/>
      <c r="II560" s="36"/>
      <c r="IJ560" s="36"/>
      <c r="IK560" s="36"/>
      <c r="IL560" s="36"/>
      <c r="IM560" s="36"/>
      <c r="IN560" s="36"/>
      <c r="IO560" s="36"/>
      <c r="IP560" s="36"/>
      <c r="IQ560" s="36"/>
      <c r="IR560" s="36"/>
      <c r="IS560" s="36"/>
      <c r="IT560" s="36"/>
      <c r="IU560" s="36"/>
      <c r="IV560" s="36"/>
    </row>
    <row r="561" spans="1:256" ht="24">
      <c r="A561" s="118" t="s">
        <v>864</v>
      </c>
      <c r="B561" s="118" t="s">
        <v>853</v>
      </c>
      <c r="C561" s="113" t="s">
        <v>18</v>
      </c>
      <c r="D561" s="118" t="s">
        <v>865</v>
      </c>
      <c r="E561" s="120">
        <v>8</v>
      </c>
      <c r="F561" s="121" t="str">
        <f>VLOOKUP(E561,SCELTACONTRAENTE!$A$1:$B$18,2,FALSE)</f>
        <v>08-AFFIDAMENTO IN ECONOMIA - COTTIMO FIDUCIARIO</v>
      </c>
      <c r="G561" s="119">
        <v>17500</v>
      </c>
      <c r="H561" s="22">
        <v>42309</v>
      </c>
      <c r="I561" s="22">
        <v>42369</v>
      </c>
      <c r="J561" s="123">
        <f>G561</f>
        <v>17500</v>
      </c>
      <c r="K561" s="36"/>
      <c r="L561" s="36"/>
      <c r="M561" s="36"/>
      <c r="N561" s="36"/>
      <c r="O561" s="36"/>
      <c r="P561" s="36"/>
      <c r="Q561" s="36"/>
      <c r="R561" s="36"/>
      <c r="S561" s="36"/>
      <c r="T561" s="36"/>
      <c r="U561" s="36"/>
      <c r="V561" s="36"/>
      <c r="W561" s="36"/>
      <c r="X561" s="36"/>
      <c r="Y561" s="36"/>
      <c r="Z561" s="36"/>
      <c r="AA561" s="36"/>
      <c r="AB561" s="36"/>
      <c r="AC561" s="36"/>
      <c r="AD561" s="36"/>
      <c r="AE561" s="36"/>
      <c r="AF561" s="36"/>
      <c r="AG561" s="36"/>
      <c r="AH561" s="36"/>
      <c r="AI561" s="36"/>
      <c r="AJ561" s="36"/>
      <c r="AK561" s="36"/>
      <c r="AL561" s="36"/>
      <c r="AM561" s="36"/>
      <c r="AN561" s="36"/>
      <c r="AO561" s="36"/>
      <c r="AP561" s="36"/>
      <c r="AQ561" s="36"/>
      <c r="AR561" s="36"/>
      <c r="AS561" s="36"/>
      <c r="AT561" s="36"/>
      <c r="AU561" s="36"/>
      <c r="AV561" s="36"/>
      <c r="AW561" s="36"/>
      <c r="AX561" s="36"/>
      <c r="AY561" s="36"/>
      <c r="AZ561" s="36"/>
      <c r="BA561" s="36"/>
      <c r="BB561" s="36"/>
      <c r="BC561" s="36"/>
      <c r="BD561" s="36"/>
      <c r="BE561" s="36"/>
      <c r="BF561" s="36"/>
      <c r="BG561" s="36"/>
      <c r="BH561" s="36"/>
      <c r="BI561" s="36"/>
      <c r="BJ561" s="36"/>
      <c r="BK561" s="36"/>
      <c r="BL561" s="36"/>
      <c r="BM561" s="36"/>
      <c r="BN561" s="36"/>
      <c r="BO561" s="36"/>
      <c r="BP561" s="36"/>
      <c r="BQ561" s="36"/>
      <c r="BR561" s="36"/>
      <c r="BS561" s="36"/>
      <c r="BT561" s="36"/>
      <c r="BU561" s="36"/>
      <c r="BV561" s="36"/>
      <c r="BW561" s="36"/>
      <c r="BX561" s="36"/>
      <c r="BY561" s="36"/>
      <c r="BZ561" s="36"/>
      <c r="CA561" s="36"/>
      <c r="CB561" s="36"/>
      <c r="CC561" s="36"/>
      <c r="CD561" s="36"/>
      <c r="CE561" s="36"/>
      <c r="CF561" s="36"/>
      <c r="CG561" s="36"/>
      <c r="CH561" s="36"/>
      <c r="CI561" s="36"/>
      <c r="CJ561" s="36"/>
      <c r="CK561" s="36"/>
      <c r="CL561" s="36"/>
      <c r="CM561" s="36"/>
      <c r="CN561" s="36"/>
      <c r="CO561" s="36"/>
      <c r="CP561" s="36"/>
      <c r="CQ561" s="36"/>
      <c r="CR561" s="36"/>
      <c r="CS561" s="36"/>
      <c r="CT561" s="36"/>
      <c r="CU561" s="36"/>
      <c r="CV561" s="36"/>
      <c r="CW561" s="36"/>
      <c r="CX561" s="36"/>
      <c r="CY561" s="36"/>
      <c r="CZ561" s="36"/>
      <c r="DA561" s="36"/>
      <c r="DB561" s="36"/>
      <c r="DC561" s="36"/>
      <c r="DD561" s="36"/>
      <c r="DE561" s="36"/>
      <c r="DF561" s="36"/>
      <c r="DG561" s="36"/>
      <c r="DH561" s="36"/>
      <c r="DI561" s="36"/>
      <c r="DJ561" s="36"/>
      <c r="DK561" s="36"/>
      <c r="DL561" s="36"/>
      <c r="DM561" s="36"/>
      <c r="DN561" s="36"/>
      <c r="DO561" s="36"/>
      <c r="DP561" s="36"/>
      <c r="DQ561" s="36"/>
      <c r="DR561" s="36"/>
      <c r="DS561" s="36"/>
      <c r="DT561" s="36"/>
      <c r="DU561" s="36"/>
      <c r="DV561" s="36"/>
      <c r="DW561" s="36"/>
      <c r="DX561" s="36"/>
      <c r="DY561" s="36"/>
      <c r="DZ561" s="36"/>
      <c r="EA561" s="36"/>
      <c r="EB561" s="36"/>
      <c r="EC561" s="36"/>
      <c r="ED561" s="36"/>
      <c r="EE561" s="36"/>
      <c r="EF561" s="36"/>
      <c r="EG561" s="36"/>
      <c r="EH561" s="36"/>
      <c r="EI561" s="36"/>
      <c r="EJ561" s="36"/>
      <c r="EK561" s="36"/>
      <c r="EL561" s="36"/>
      <c r="EM561" s="36"/>
      <c r="EN561" s="36"/>
      <c r="EO561" s="36"/>
      <c r="EP561" s="36"/>
      <c r="EQ561" s="36"/>
      <c r="ER561" s="36"/>
      <c r="ES561" s="36"/>
      <c r="ET561" s="36"/>
      <c r="EU561" s="36"/>
      <c r="EV561" s="36"/>
      <c r="EW561" s="36"/>
      <c r="EX561" s="36"/>
      <c r="EY561" s="36"/>
      <c r="EZ561" s="36"/>
      <c r="FA561" s="36"/>
      <c r="FB561" s="36"/>
      <c r="FC561" s="36"/>
      <c r="FD561" s="36"/>
      <c r="FE561" s="36"/>
      <c r="FF561" s="36"/>
      <c r="FG561" s="36"/>
      <c r="FH561" s="36"/>
      <c r="FI561" s="36"/>
      <c r="FJ561" s="36"/>
      <c r="FK561" s="36"/>
      <c r="FL561" s="36"/>
      <c r="FM561" s="36"/>
      <c r="FN561" s="36"/>
      <c r="FO561" s="36"/>
      <c r="FP561" s="36"/>
      <c r="FQ561" s="36"/>
      <c r="FR561" s="36"/>
      <c r="FS561" s="36"/>
      <c r="FT561" s="36"/>
      <c r="FU561" s="36"/>
      <c r="FV561" s="36"/>
      <c r="FW561" s="36"/>
      <c r="FX561" s="36"/>
      <c r="FY561" s="36"/>
      <c r="FZ561" s="36"/>
      <c r="GA561" s="36"/>
      <c r="GB561" s="36"/>
      <c r="GC561" s="36"/>
      <c r="GD561" s="36"/>
      <c r="GE561" s="36"/>
      <c r="GF561" s="36"/>
      <c r="GG561" s="36"/>
      <c r="GH561" s="36"/>
      <c r="GI561" s="36"/>
      <c r="GJ561" s="36"/>
      <c r="GK561" s="36"/>
      <c r="GL561" s="36"/>
      <c r="GM561" s="36"/>
      <c r="GN561" s="36"/>
      <c r="GO561" s="36"/>
      <c r="GP561" s="36"/>
      <c r="GQ561" s="36"/>
      <c r="GR561" s="36"/>
      <c r="GS561" s="36"/>
      <c r="GT561" s="36"/>
      <c r="GU561" s="36"/>
      <c r="GV561" s="36"/>
      <c r="GW561" s="36"/>
      <c r="GX561" s="36"/>
      <c r="GY561" s="36"/>
      <c r="GZ561" s="36"/>
      <c r="HA561" s="36"/>
      <c r="HB561" s="36"/>
      <c r="HC561" s="36"/>
      <c r="HD561" s="36"/>
      <c r="HE561" s="36"/>
      <c r="HF561" s="36"/>
      <c r="HG561" s="36"/>
      <c r="HH561" s="36"/>
      <c r="HI561" s="36"/>
      <c r="HJ561" s="36"/>
      <c r="HK561" s="36"/>
      <c r="HL561" s="36"/>
      <c r="HM561" s="36"/>
      <c r="HN561" s="36"/>
      <c r="HO561" s="36"/>
      <c r="HP561" s="36"/>
      <c r="HQ561" s="36"/>
      <c r="HR561" s="36"/>
      <c r="HS561" s="36"/>
      <c r="HT561" s="36"/>
      <c r="HU561" s="36"/>
      <c r="HV561" s="36"/>
      <c r="HW561" s="36"/>
      <c r="HX561" s="36"/>
      <c r="HY561" s="36"/>
      <c r="HZ561" s="36"/>
      <c r="IA561" s="36"/>
      <c r="IB561" s="36"/>
      <c r="IC561" s="36"/>
      <c r="ID561" s="36"/>
      <c r="IE561" s="36"/>
      <c r="IF561" s="36"/>
      <c r="IG561" s="36"/>
      <c r="IH561" s="36"/>
      <c r="II561" s="36"/>
      <c r="IJ561" s="36"/>
      <c r="IK561" s="36"/>
      <c r="IL561" s="36"/>
      <c r="IM561" s="36"/>
      <c r="IN561" s="36"/>
      <c r="IO561" s="36"/>
      <c r="IP561" s="36"/>
      <c r="IQ561" s="36"/>
      <c r="IR561" s="36"/>
      <c r="IS561" s="36"/>
      <c r="IT561" s="36"/>
      <c r="IU561" s="36"/>
      <c r="IV561" s="36"/>
    </row>
    <row r="562" spans="1:256" ht="24">
      <c r="A562" s="119" t="s">
        <v>866</v>
      </c>
      <c r="B562" s="119" t="s">
        <v>867</v>
      </c>
      <c r="C562" s="113" t="s">
        <v>18</v>
      </c>
      <c r="D562" s="119" t="s">
        <v>868</v>
      </c>
      <c r="E562" s="120">
        <v>8</v>
      </c>
      <c r="F562" s="121" t="str">
        <f>VLOOKUP(E562,SCELTACONTRAENTE!$A$1:$B$18,2,FALSE)</f>
        <v>08-AFFIDAMENTO IN ECONOMIA - COTTIMO FIDUCIARIO</v>
      </c>
      <c r="G562" s="119">
        <v>29760</v>
      </c>
      <c r="H562" s="22">
        <v>42278</v>
      </c>
      <c r="I562" s="22">
        <v>42369</v>
      </c>
      <c r="J562" s="123">
        <f>G562</f>
        <v>29760</v>
      </c>
      <c r="K562" s="36"/>
      <c r="L562" s="36"/>
      <c r="M562" s="36"/>
      <c r="N562" s="36"/>
      <c r="O562" s="36"/>
      <c r="P562" s="36"/>
      <c r="Q562" s="36"/>
      <c r="R562" s="36"/>
      <c r="S562" s="36"/>
      <c r="T562" s="36"/>
      <c r="U562" s="36"/>
      <c r="V562" s="36"/>
      <c r="W562" s="36"/>
      <c r="X562" s="36"/>
      <c r="Y562" s="36"/>
      <c r="Z562" s="36"/>
      <c r="AA562" s="36"/>
      <c r="AB562" s="36"/>
      <c r="AC562" s="36"/>
      <c r="AD562" s="36"/>
      <c r="AE562" s="36"/>
      <c r="AF562" s="36"/>
      <c r="AG562" s="36"/>
      <c r="AH562" s="36"/>
      <c r="AI562" s="36"/>
      <c r="AJ562" s="36"/>
      <c r="AK562" s="36"/>
      <c r="AL562" s="36"/>
      <c r="AM562" s="36"/>
      <c r="AN562" s="36"/>
      <c r="AO562" s="36"/>
      <c r="AP562" s="36"/>
      <c r="AQ562" s="36"/>
      <c r="AR562" s="36"/>
      <c r="AS562" s="36"/>
      <c r="AT562" s="36"/>
      <c r="AU562" s="36"/>
      <c r="AV562" s="36"/>
      <c r="AW562" s="36"/>
      <c r="AX562" s="36"/>
      <c r="AY562" s="36"/>
      <c r="AZ562" s="36"/>
      <c r="BA562" s="36"/>
      <c r="BB562" s="36"/>
      <c r="BC562" s="36"/>
      <c r="BD562" s="36"/>
      <c r="BE562" s="36"/>
      <c r="BF562" s="36"/>
      <c r="BG562" s="36"/>
      <c r="BH562" s="36"/>
      <c r="BI562" s="36"/>
      <c r="BJ562" s="36"/>
      <c r="BK562" s="36"/>
      <c r="BL562" s="36"/>
      <c r="BM562" s="36"/>
      <c r="BN562" s="36"/>
      <c r="BO562" s="36"/>
      <c r="BP562" s="36"/>
      <c r="BQ562" s="36"/>
      <c r="BR562" s="36"/>
      <c r="BS562" s="36"/>
      <c r="BT562" s="36"/>
      <c r="BU562" s="36"/>
      <c r="BV562" s="36"/>
      <c r="BW562" s="36"/>
      <c r="BX562" s="36"/>
      <c r="BY562" s="36"/>
      <c r="BZ562" s="36"/>
      <c r="CA562" s="36"/>
      <c r="CB562" s="36"/>
      <c r="CC562" s="36"/>
      <c r="CD562" s="36"/>
      <c r="CE562" s="36"/>
      <c r="CF562" s="36"/>
      <c r="CG562" s="36"/>
      <c r="CH562" s="36"/>
      <c r="CI562" s="36"/>
      <c r="CJ562" s="36"/>
      <c r="CK562" s="36"/>
      <c r="CL562" s="36"/>
      <c r="CM562" s="36"/>
      <c r="CN562" s="36"/>
      <c r="CO562" s="36"/>
      <c r="CP562" s="36"/>
      <c r="CQ562" s="36"/>
      <c r="CR562" s="36"/>
      <c r="CS562" s="36"/>
      <c r="CT562" s="36"/>
      <c r="CU562" s="36"/>
      <c r="CV562" s="36"/>
      <c r="CW562" s="36"/>
      <c r="CX562" s="36"/>
      <c r="CY562" s="36"/>
      <c r="CZ562" s="36"/>
      <c r="DA562" s="36"/>
      <c r="DB562" s="36"/>
      <c r="DC562" s="36"/>
      <c r="DD562" s="36"/>
      <c r="DE562" s="36"/>
      <c r="DF562" s="36"/>
      <c r="DG562" s="36"/>
      <c r="DH562" s="36"/>
      <c r="DI562" s="36"/>
      <c r="DJ562" s="36"/>
      <c r="DK562" s="36"/>
      <c r="DL562" s="36"/>
      <c r="DM562" s="36"/>
      <c r="DN562" s="36"/>
      <c r="DO562" s="36"/>
      <c r="DP562" s="36"/>
      <c r="DQ562" s="36"/>
      <c r="DR562" s="36"/>
      <c r="DS562" s="36"/>
      <c r="DT562" s="36"/>
      <c r="DU562" s="36"/>
      <c r="DV562" s="36"/>
      <c r="DW562" s="36"/>
      <c r="DX562" s="36"/>
      <c r="DY562" s="36"/>
      <c r="DZ562" s="36"/>
      <c r="EA562" s="36"/>
      <c r="EB562" s="36"/>
      <c r="EC562" s="36"/>
      <c r="ED562" s="36"/>
      <c r="EE562" s="36"/>
      <c r="EF562" s="36"/>
      <c r="EG562" s="36"/>
      <c r="EH562" s="36"/>
      <c r="EI562" s="36"/>
      <c r="EJ562" s="36"/>
      <c r="EK562" s="36"/>
      <c r="EL562" s="36"/>
      <c r="EM562" s="36"/>
      <c r="EN562" s="36"/>
      <c r="EO562" s="36"/>
      <c r="EP562" s="36"/>
      <c r="EQ562" s="36"/>
      <c r="ER562" s="36"/>
      <c r="ES562" s="36"/>
      <c r="ET562" s="36"/>
      <c r="EU562" s="36"/>
      <c r="EV562" s="36"/>
      <c r="EW562" s="36"/>
      <c r="EX562" s="36"/>
      <c r="EY562" s="36"/>
      <c r="EZ562" s="36"/>
      <c r="FA562" s="36"/>
      <c r="FB562" s="36"/>
      <c r="FC562" s="36"/>
      <c r="FD562" s="36"/>
      <c r="FE562" s="36"/>
      <c r="FF562" s="36"/>
      <c r="FG562" s="36"/>
      <c r="FH562" s="36"/>
      <c r="FI562" s="36"/>
      <c r="FJ562" s="36"/>
      <c r="FK562" s="36"/>
      <c r="FL562" s="36"/>
      <c r="FM562" s="36"/>
      <c r="FN562" s="36"/>
      <c r="FO562" s="36"/>
      <c r="FP562" s="36"/>
      <c r="FQ562" s="36"/>
      <c r="FR562" s="36"/>
      <c r="FS562" s="36"/>
      <c r="FT562" s="36"/>
      <c r="FU562" s="36"/>
      <c r="FV562" s="36"/>
      <c r="FW562" s="36"/>
      <c r="FX562" s="36"/>
      <c r="FY562" s="36"/>
      <c r="FZ562" s="36"/>
      <c r="GA562" s="36"/>
      <c r="GB562" s="36"/>
      <c r="GC562" s="36"/>
      <c r="GD562" s="36"/>
      <c r="GE562" s="36"/>
      <c r="GF562" s="36"/>
      <c r="GG562" s="36"/>
      <c r="GH562" s="36"/>
      <c r="GI562" s="36"/>
      <c r="GJ562" s="36"/>
      <c r="GK562" s="36"/>
      <c r="GL562" s="36"/>
      <c r="GM562" s="36"/>
      <c r="GN562" s="36"/>
      <c r="GO562" s="36"/>
      <c r="GP562" s="36"/>
      <c r="GQ562" s="36"/>
      <c r="GR562" s="36"/>
      <c r="GS562" s="36"/>
      <c r="GT562" s="36"/>
      <c r="GU562" s="36"/>
      <c r="GV562" s="36"/>
      <c r="GW562" s="36"/>
      <c r="GX562" s="36"/>
      <c r="GY562" s="36"/>
      <c r="GZ562" s="36"/>
      <c r="HA562" s="36"/>
      <c r="HB562" s="36"/>
      <c r="HC562" s="36"/>
      <c r="HD562" s="36"/>
      <c r="HE562" s="36"/>
      <c r="HF562" s="36"/>
      <c r="HG562" s="36"/>
      <c r="HH562" s="36"/>
      <c r="HI562" s="36"/>
      <c r="HJ562" s="36"/>
      <c r="HK562" s="36"/>
      <c r="HL562" s="36"/>
      <c r="HM562" s="36"/>
      <c r="HN562" s="36"/>
      <c r="HO562" s="36"/>
      <c r="HP562" s="36"/>
      <c r="HQ562" s="36"/>
      <c r="HR562" s="36"/>
      <c r="HS562" s="36"/>
      <c r="HT562" s="36"/>
      <c r="HU562" s="36"/>
      <c r="HV562" s="36"/>
      <c r="HW562" s="36"/>
      <c r="HX562" s="36"/>
      <c r="HY562" s="36"/>
      <c r="HZ562" s="36"/>
      <c r="IA562" s="36"/>
      <c r="IB562" s="36"/>
      <c r="IC562" s="36"/>
      <c r="ID562" s="36"/>
      <c r="IE562" s="36"/>
      <c r="IF562" s="36"/>
      <c r="IG562" s="36"/>
      <c r="IH562" s="36"/>
      <c r="II562" s="36"/>
      <c r="IJ562" s="36"/>
      <c r="IK562" s="36"/>
      <c r="IL562" s="36"/>
      <c r="IM562" s="36"/>
      <c r="IN562" s="36"/>
      <c r="IO562" s="36"/>
      <c r="IP562" s="36"/>
      <c r="IQ562" s="36"/>
      <c r="IR562" s="36"/>
      <c r="IS562" s="36"/>
      <c r="IT562" s="36"/>
      <c r="IU562" s="36"/>
      <c r="IV562" s="36"/>
    </row>
    <row r="563" spans="1:256" ht="24">
      <c r="A563" s="119" t="s">
        <v>869</v>
      </c>
      <c r="B563" s="119" t="s">
        <v>870</v>
      </c>
      <c r="C563" s="113" t="s">
        <v>18</v>
      </c>
      <c r="D563" s="119" t="s">
        <v>871</v>
      </c>
      <c r="E563" s="120">
        <v>23</v>
      </c>
      <c r="F563" s="121" t="str">
        <f>VLOOKUP(E563,SCELTACONTRAENTE!$A$1:$B$18,2,FALSE)</f>
        <v>23-AFFIDAMENTO IN ECONOMIA - AFFIDAMENTO DIRETTO</v>
      </c>
      <c r="G563" s="125">
        <v>974</v>
      </c>
      <c r="H563" s="22">
        <v>42306</v>
      </c>
      <c r="I563" s="22">
        <v>42369</v>
      </c>
      <c r="J563" s="123">
        <f>G563</f>
        <v>974</v>
      </c>
      <c r="K563" s="36"/>
      <c r="L563" s="36"/>
      <c r="M563" s="36"/>
      <c r="N563" s="36"/>
      <c r="O563" s="36"/>
      <c r="P563" s="36"/>
      <c r="Q563" s="36"/>
      <c r="R563" s="36"/>
      <c r="S563" s="36"/>
      <c r="T563" s="36"/>
      <c r="U563" s="36"/>
      <c r="V563" s="36"/>
      <c r="W563" s="36"/>
      <c r="X563" s="36"/>
      <c r="Y563" s="36"/>
      <c r="Z563" s="36"/>
      <c r="AA563" s="36"/>
      <c r="AB563" s="36"/>
      <c r="AC563" s="36"/>
      <c r="AD563" s="36"/>
      <c r="AE563" s="36"/>
      <c r="AF563" s="36"/>
      <c r="AG563" s="36"/>
      <c r="AH563" s="36"/>
      <c r="AI563" s="36"/>
      <c r="AJ563" s="36"/>
      <c r="AK563" s="36"/>
      <c r="AL563" s="36"/>
      <c r="AM563" s="36"/>
      <c r="AN563" s="36"/>
      <c r="AO563" s="36"/>
      <c r="AP563" s="36"/>
      <c r="AQ563" s="36"/>
      <c r="AR563" s="36"/>
      <c r="AS563" s="36"/>
      <c r="AT563" s="36"/>
      <c r="AU563" s="36"/>
      <c r="AV563" s="36"/>
      <c r="AW563" s="36"/>
      <c r="AX563" s="36"/>
      <c r="AY563" s="36"/>
      <c r="AZ563" s="36"/>
      <c r="BA563" s="36"/>
      <c r="BB563" s="36"/>
      <c r="BC563" s="36"/>
      <c r="BD563" s="36"/>
      <c r="BE563" s="36"/>
      <c r="BF563" s="36"/>
      <c r="BG563" s="36"/>
      <c r="BH563" s="36"/>
      <c r="BI563" s="36"/>
      <c r="BJ563" s="36"/>
      <c r="BK563" s="36"/>
      <c r="BL563" s="36"/>
      <c r="BM563" s="36"/>
      <c r="BN563" s="36"/>
      <c r="BO563" s="36"/>
      <c r="BP563" s="36"/>
      <c r="BQ563" s="36"/>
      <c r="BR563" s="36"/>
      <c r="BS563" s="36"/>
      <c r="BT563" s="36"/>
      <c r="BU563" s="36"/>
      <c r="BV563" s="36"/>
      <c r="BW563" s="36"/>
      <c r="BX563" s="36"/>
      <c r="BY563" s="36"/>
      <c r="BZ563" s="36"/>
      <c r="CA563" s="36"/>
      <c r="CB563" s="36"/>
      <c r="CC563" s="36"/>
      <c r="CD563" s="36"/>
      <c r="CE563" s="36"/>
      <c r="CF563" s="36"/>
      <c r="CG563" s="36"/>
      <c r="CH563" s="36"/>
      <c r="CI563" s="36"/>
      <c r="CJ563" s="36"/>
      <c r="CK563" s="36"/>
      <c r="CL563" s="36"/>
      <c r="CM563" s="36"/>
      <c r="CN563" s="36"/>
      <c r="CO563" s="36"/>
      <c r="CP563" s="36"/>
      <c r="CQ563" s="36"/>
      <c r="CR563" s="36"/>
      <c r="CS563" s="36"/>
      <c r="CT563" s="36"/>
      <c r="CU563" s="36"/>
      <c r="CV563" s="36"/>
      <c r="CW563" s="36"/>
      <c r="CX563" s="36"/>
      <c r="CY563" s="36"/>
      <c r="CZ563" s="36"/>
      <c r="DA563" s="36"/>
      <c r="DB563" s="36"/>
      <c r="DC563" s="36"/>
      <c r="DD563" s="36"/>
      <c r="DE563" s="36"/>
      <c r="DF563" s="36"/>
      <c r="DG563" s="36"/>
      <c r="DH563" s="36"/>
      <c r="DI563" s="36"/>
      <c r="DJ563" s="36"/>
      <c r="DK563" s="36"/>
      <c r="DL563" s="36"/>
      <c r="DM563" s="36"/>
      <c r="DN563" s="36"/>
      <c r="DO563" s="36"/>
      <c r="DP563" s="36"/>
      <c r="DQ563" s="36"/>
      <c r="DR563" s="36"/>
      <c r="DS563" s="36"/>
      <c r="DT563" s="36"/>
      <c r="DU563" s="36"/>
      <c r="DV563" s="36"/>
      <c r="DW563" s="36"/>
      <c r="DX563" s="36"/>
      <c r="DY563" s="36"/>
      <c r="DZ563" s="36"/>
      <c r="EA563" s="36"/>
      <c r="EB563" s="36"/>
      <c r="EC563" s="36"/>
      <c r="ED563" s="36"/>
      <c r="EE563" s="36"/>
      <c r="EF563" s="36"/>
      <c r="EG563" s="36"/>
      <c r="EH563" s="36"/>
      <c r="EI563" s="36"/>
      <c r="EJ563" s="36"/>
      <c r="EK563" s="36"/>
      <c r="EL563" s="36"/>
      <c r="EM563" s="36"/>
      <c r="EN563" s="36"/>
      <c r="EO563" s="36"/>
      <c r="EP563" s="36"/>
      <c r="EQ563" s="36"/>
      <c r="ER563" s="36"/>
      <c r="ES563" s="36"/>
      <c r="ET563" s="36"/>
      <c r="EU563" s="36"/>
      <c r="EV563" s="36"/>
      <c r="EW563" s="36"/>
      <c r="EX563" s="36"/>
      <c r="EY563" s="36"/>
      <c r="EZ563" s="36"/>
      <c r="FA563" s="36"/>
      <c r="FB563" s="36"/>
      <c r="FC563" s="36"/>
      <c r="FD563" s="36"/>
      <c r="FE563" s="36"/>
      <c r="FF563" s="36"/>
      <c r="FG563" s="36"/>
      <c r="FH563" s="36"/>
      <c r="FI563" s="36"/>
      <c r="FJ563" s="36"/>
      <c r="FK563" s="36"/>
      <c r="FL563" s="36"/>
      <c r="FM563" s="36"/>
      <c r="FN563" s="36"/>
      <c r="FO563" s="36"/>
      <c r="FP563" s="36"/>
      <c r="FQ563" s="36"/>
      <c r="FR563" s="36"/>
      <c r="FS563" s="36"/>
      <c r="FT563" s="36"/>
      <c r="FU563" s="36"/>
      <c r="FV563" s="36"/>
      <c r="FW563" s="36"/>
      <c r="FX563" s="36"/>
      <c r="FY563" s="36"/>
      <c r="FZ563" s="36"/>
      <c r="GA563" s="36"/>
      <c r="GB563" s="36"/>
      <c r="GC563" s="36"/>
      <c r="GD563" s="36"/>
      <c r="GE563" s="36"/>
      <c r="GF563" s="36"/>
      <c r="GG563" s="36"/>
      <c r="GH563" s="36"/>
      <c r="GI563" s="36"/>
      <c r="GJ563" s="36"/>
      <c r="GK563" s="36"/>
      <c r="GL563" s="36"/>
      <c r="GM563" s="36"/>
      <c r="GN563" s="36"/>
      <c r="GO563" s="36"/>
      <c r="GP563" s="36"/>
      <c r="GQ563" s="36"/>
      <c r="GR563" s="36"/>
      <c r="GS563" s="36"/>
      <c r="GT563" s="36"/>
      <c r="GU563" s="36"/>
      <c r="GV563" s="36"/>
      <c r="GW563" s="36"/>
      <c r="GX563" s="36"/>
      <c r="GY563" s="36"/>
      <c r="GZ563" s="36"/>
      <c r="HA563" s="36"/>
      <c r="HB563" s="36"/>
      <c r="HC563" s="36"/>
      <c r="HD563" s="36"/>
      <c r="HE563" s="36"/>
      <c r="HF563" s="36"/>
      <c r="HG563" s="36"/>
      <c r="HH563" s="36"/>
      <c r="HI563" s="36"/>
      <c r="HJ563" s="36"/>
      <c r="HK563" s="36"/>
      <c r="HL563" s="36"/>
      <c r="HM563" s="36"/>
      <c r="HN563" s="36"/>
      <c r="HO563" s="36"/>
      <c r="HP563" s="36"/>
      <c r="HQ563" s="36"/>
      <c r="HR563" s="36"/>
      <c r="HS563" s="36"/>
      <c r="HT563" s="36"/>
      <c r="HU563" s="36"/>
      <c r="HV563" s="36"/>
      <c r="HW563" s="36"/>
      <c r="HX563" s="36"/>
      <c r="HY563" s="36"/>
      <c r="HZ563" s="36"/>
      <c r="IA563" s="36"/>
      <c r="IB563" s="36"/>
      <c r="IC563" s="36"/>
      <c r="ID563" s="36"/>
      <c r="IE563" s="36"/>
      <c r="IF563" s="36"/>
      <c r="IG563" s="36"/>
      <c r="IH563" s="36"/>
      <c r="II563" s="36"/>
      <c r="IJ563" s="36"/>
      <c r="IK563" s="36"/>
      <c r="IL563" s="36"/>
      <c r="IM563" s="36"/>
      <c r="IN563" s="36"/>
      <c r="IO563" s="36"/>
      <c r="IP563" s="36"/>
      <c r="IQ563" s="36"/>
      <c r="IR563" s="36"/>
      <c r="IS563" s="36"/>
      <c r="IT563" s="36"/>
      <c r="IU563" s="36"/>
      <c r="IV563" s="36"/>
    </row>
    <row r="564" spans="1:256" ht="24">
      <c r="A564" s="119" t="s">
        <v>872</v>
      </c>
      <c r="B564" s="119" t="s">
        <v>870</v>
      </c>
      <c r="C564" s="113" t="s">
        <v>18</v>
      </c>
      <c r="D564" s="119" t="s">
        <v>873</v>
      </c>
      <c r="E564" s="120">
        <v>23</v>
      </c>
      <c r="F564" s="121" t="str">
        <f>VLOOKUP(E564,SCELTACONTRAENTE!$A$1:$B$18,2,FALSE)</f>
        <v>23-AFFIDAMENTO IN ECONOMIA - AFFIDAMENTO DIRETTO</v>
      </c>
      <c r="G564" s="119">
        <v>2479.25</v>
      </c>
      <c r="H564" s="22">
        <v>42292</v>
      </c>
      <c r="I564" s="22">
        <v>42369</v>
      </c>
      <c r="J564" s="123">
        <f>G564</f>
        <v>2479.25</v>
      </c>
      <c r="K564" s="36"/>
      <c r="L564" s="36"/>
      <c r="M564" s="36"/>
      <c r="N564" s="36"/>
      <c r="O564" s="36"/>
      <c r="P564" s="36"/>
      <c r="Q564" s="36"/>
      <c r="R564" s="36"/>
      <c r="S564" s="36"/>
      <c r="T564" s="36"/>
      <c r="U564" s="36"/>
      <c r="V564" s="36"/>
      <c r="W564" s="36"/>
      <c r="X564" s="36"/>
      <c r="Y564" s="36"/>
      <c r="Z564" s="36"/>
      <c r="AA564" s="36"/>
      <c r="AB564" s="36"/>
      <c r="AC564" s="36"/>
      <c r="AD564" s="36"/>
      <c r="AE564" s="36"/>
      <c r="AF564" s="36"/>
      <c r="AG564" s="36"/>
      <c r="AH564" s="36"/>
      <c r="AI564" s="36"/>
      <c r="AJ564" s="36"/>
      <c r="AK564" s="36"/>
      <c r="AL564" s="36"/>
      <c r="AM564" s="36"/>
      <c r="AN564" s="36"/>
      <c r="AO564" s="36"/>
      <c r="AP564" s="36"/>
      <c r="AQ564" s="36"/>
      <c r="AR564" s="36"/>
      <c r="AS564" s="36"/>
      <c r="AT564" s="36"/>
      <c r="AU564" s="36"/>
      <c r="AV564" s="36"/>
      <c r="AW564" s="36"/>
      <c r="AX564" s="36"/>
      <c r="AY564" s="36"/>
      <c r="AZ564" s="36"/>
      <c r="BA564" s="36"/>
      <c r="BB564" s="36"/>
      <c r="BC564" s="36"/>
      <c r="BD564" s="36"/>
      <c r="BE564" s="36"/>
      <c r="BF564" s="36"/>
      <c r="BG564" s="36"/>
      <c r="BH564" s="36"/>
      <c r="BI564" s="36"/>
      <c r="BJ564" s="36"/>
      <c r="BK564" s="36"/>
      <c r="BL564" s="36"/>
      <c r="BM564" s="36"/>
      <c r="BN564" s="36"/>
      <c r="BO564" s="36"/>
      <c r="BP564" s="36"/>
      <c r="BQ564" s="36"/>
      <c r="BR564" s="36"/>
      <c r="BS564" s="36"/>
      <c r="BT564" s="36"/>
      <c r="BU564" s="36"/>
      <c r="BV564" s="36"/>
      <c r="BW564" s="36"/>
      <c r="BX564" s="36"/>
      <c r="BY564" s="36"/>
      <c r="BZ564" s="36"/>
      <c r="CA564" s="36"/>
      <c r="CB564" s="36"/>
      <c r="CC564" s="36"/>
      <c r="CD564" s="36"/>
      <c r="CE564" s="36"/>
      <c r="CF564" s="36"/>
      <c r="CG564" s="36"/>
      <c r="CH564" s="36"/>
      <c r="CI564" s="36"/>
      <c r="CJ564" s="36"/>
      <c r="CK564" s="36"/>
      <c r="CL564" s="36"/>
      <c r="CM564" s="36"/>
      <c r="CN564" s="36"/>
      <c r="CO564" s="36"/>
      <c r="CP564" s="36"/>
      <c r="CQ564" s="36"/>
      <c r="CR564" s="36"/>
      <c r="CS564" s="36"/>
      <c r="CT564" s="36"/>
      <c r="CU564" s="36"/>
      <c r="CV564" s="36"/>
      <c r="CW564" s="36"/>
      <c r="CX564" s="36"/>
      <c r="CY564" s="36"/>
      <c r="CZ564" s="36"/>
      <c r="DA564" s="36"/>
      <c r="DB564" s="36"/>
      <c r="DC564" s="36"/>
      <c r="DD564" s="36"/>
      <c r="DE564" s="36"/>
      <c r="DF564" s="36"/>
      <c r="DG564" s="36"/>
      <c r="DH564" s="36"/>
      <c r="DI564" s="36"/>
      <c r="DJ564" s="36"/>
      <c r="DK564" s="36"/>
      <c r="DL564" s="36"/>
      <c r="DM564" s="36"/>
      <c r="DN564" s="36"/>
      <c r="DO564" s="36"/>
      <c r="DP564" s="36"/>
      <c r="DQ564" s="36"/>
      <c r="DR564" s="36"/>
      <c r="DS564" s="36"/>
      <c r="DT564" s="36"/>
      <c r="DU564" s="36"/>
      <c r="DV564" s="36"/>
      <c r="DW564" s="36"/>
      <c r="DX564" s="36"/>
      <c r="DY564" s="36"/>
      <c r="DZ564" s="36"/>
      <c r="EA564" s="36"/>
      <c r="EB564" s="36"/>
      <c r="EC564" s="36"/>
      <c r="ED564" s="36"/>
      <c r="EE564" s="36"/>
      <c r="EF564" s="36"/>
      <c r="EG564" s="36"/>
      <c r="EH564" s="36"/>
      <c r="EI564" s="36"/>
      <c r="EJ564" s="36"/>
      <c r="EK564" s="36"/>
      <c r="EL564" s="36"/>
      <c r="EM564" s="36"/>
      <c r="EN564" s="36"/>
      <c r="EO564" s="36"/>
      <c r="EP564" s="36"/>
      <c r="EQ564" s="36"/>
      <c r="ER564" s="36"/>
      <c r="ES564" s="36"/>
      <c r="ET564" s="36"/>
      <c r="EU564" s="36"/>
      <c r="EV564" s="36"/>
      <c r="EW564" s="36"/>
      <c r="EX564" s="36"/>
      <c r="EY564" s="36"/>
      <c r="EZ564" s="36"/>
      <c r="FA564" s="36"/>
      <c r="FB564" s="36"/>
      <c r="FC564" s="36"/>
      <c r="FD564" s="36"/>
      <c r="FE564" s="36"/>
      <c r="FF564" s="36"/>
      <c r="FG564" s="36"/>
      <c r="FH564" s="36"/>
      <c r="FI564" s="36"/>
      <c r="FJ564" s="36"/>
      <c r="FK564" s="36"/>
      <c r="FL564" s="36"/>
      <c r="FM564" s="36"/>
      <c r="FN564" s="36"/>
      <c r="FO564" s="36"/>
      <c r="FP564" s="36"/>
      <c r="FQ564" s="36"/>
      <c r="FR564" s="36"/>
      <c r="FS564" s="36"/>
      <c r="FT564" s="36"/>
      <c r="FU564" s="36"/>
      <c r="FV564" s="36"/>
      <c r="FW564" s="36"/>
      <c r="FX564" s="36"/>
      <c r="FY564" s="36"/>
      <c r="FZ564" s="36"/>
      <c r="GA564" s="36"/>
      <c r="GB564" s="36"/>
      <c r="GC564" s="36"/>
      <c r="GD564" s="36"/>
      <c r="GE564" s="36"/>
      <c r="GF564" s="36"/>
      <c r="GG564" s="36"/>
      <c r="GH564" s="36"/>
      <c r="GI564" s="36"/>
      <c r="GJ564" s="36"/>
      <c r="GK564" s="36"/>
      <c r="GL564" s="36"/>
      <c r="GM564" s="36"/>
      <c r="GN564" s="36"/>
      <c r="GO564" s="36"/>
      <c r="GP564" s="36"/>
      <c r="GQ564" s="36"/>
      <c r="GR564" s="36"/>
      <c r="GS564" s="36"/>
      <c r="GT564" s="36"/>
      <c r="GU564" s="36"/>
      <c r="GV564" s="36"/>
      <c r="GW564" s="36"/>
      <c r="GX564" s="36"/>
      <c r="GY564" s="36"/>
      <c r="GZ564" s="36"/>
      <c r="HA564" s="36"/>
      <c r="HB564" s="36"/>
      <c r="HC564" s="36"/>
      <c r="HD564" s="36"/>
      <c r="HE564" s="36"/>
      <c r="HF564" s="36"/>
      <c r="HG564" s="36"/>
      <c r="HH564" s="36"/>
      <c r="HI564" s="36"/>
      <c r="HJ564" s="36"/>
      <c r="HK564" s="36"/>
      <c r="HL564" s="36"/>
      <c r="HM564" s="36"/>
      <c r="HN564" s="36"/>
      <c r="HO564" s="36"/>
      <c r="HP564" s="36"/>
      <c r="HQ564" s="36"/>
      <c r="HR564" s="36"/>
      <c r="HS564" s="36"/>
      <c r="HT564" s="36"/>
      <c r="HU564" s="36"/>
      <c r="HV564" s="36"/>
      <c r="HW564" s="36"/>
      <c r="HX564" s="36"/>
      <c r="HY564" s="36"/>
      <c r="HZ564" s="36"/>
      <c r="IA564" s="36"/>
      <c r="IB564" s="36"/>
      <c r="IC564" s="36"/>
      <c r="ID564" s="36"/>
      <c r="IE564" s="36"/>
      <c r="IF564" s="36"/>
      <c r="IG564" s="36"/>
      <c r="IH564" s="36"/>
      <c r="II564" s="36"/>
      <c r="IJ564" s="36"/>
      <c r="IK564" s="36"/>
      <c r="IL564" s="36"/>
      <c r="IM564" s="36"/>
      <c r="IN564" s="36"/>
      <c r="IO564" s="36"/>
      <c r="IP564" s="36"/>
      <c r="IQ564" s="36"/>
      <c r="IR564" s="36"/>
      <c r="IS564" s="36"/>
      <c r="IT564" s="36"/>
      <c r="IU564" s="36"/>
      <c r="IV564" s="36"/>
    </row>
    <row r="565" spans="1:256" ht="24">
      <c r="A565" s="119" t="s">
        <v>874</v>
      </c>
      <c r="B565" s="119" t="s">
        <v>870</v>
      </c>
      <c r="C565" s="113" t="s">
        <v>18</v>
      </c>
      <c r="D565" s="119" t="s">
        <v>875</v>
      </c>
      <c r="E565" s="120">
        <v>23</v>
      </c>
      <c r="F565" s="121" t="str">
        <f>VLOOKUP(E565,SCELTACONTRAENTE!$A$1:$B$18,2,FALSE)</f>
        <v>23-AFFIDAMENTO IN ECONOMIA - AFFIDAMENTO DIRETTO</v>
      </c>
      <c r="G565" s="125">
        <v>980</v>
      </c>
      <c r="H565" s="22">
        <v>42292</v>
      </c>
      <c r="I565" s="22">
        <v>42369</v>
      </c>
      <c r="J565" s="123">
        <f>G565</f>
        <v>980</v>
      </c>
      <c r="K565" s="36"/>
      <c r="L565" s="36"/>
      <c r="M565" s="36"/>
      <c r="N565" s="36"/>
      <c r="O565" s="36"/>
      <c r="P565" s="36"/>
      <c r="Q565" s="36"/>
      <c r="R565" s="36"/>
      <c r="S565" s="36"/>
      <c r="T565" s="36"/>
      <c r="U565" s="36"/>
      <c r="V565" s="36"/>
      <c r="W565" s="36"/>
      <c r="X565" s="36"/>
      <c r="Y565" s="36"/>
      <c r="Z565" s="36"/>
      <c r="AA565" s="36"/>
      <c r="AB565" s="36"/>
      <c r="AC565" s="36"/>
      <c r="AD565" s="36"/>
      <c r="AE565" s="36"/>
      <c r="AF565" s="36"/>
      <c r="AG565" s="36"/>
      <c r="AH565" s="36"/>
      <c r="AI565" s="36"/>
      <c r="AJ565" s="36"/>
      <c r="AK565" s="36"/>
      <c r="AL565" s="36"/>
      <c r="AM565" s="36"/>
      <c r="AN565" s="36"/>
      <c r="AO565" s="36"/>
      <c r="AP565" s="36"/>
      <c r="AQ565" s="36"/>
      <c r="AR565" s="36"/>
      <c r="AS565" s="36"/>
      <c r="AT565" s="36"/>
      <c r="AU565" s="36"/>
      <c r="AV565" s="36"/>
      <c r="AW565" s="36"/>
      <c r="AX565" s="36"/>
      <c r="AY565" s="36"/>
      <c r="AZ565" s="36"/>
      <c r="BA565" s="36"/>
      <c r="BB565" s="36"/>
      <c r="BC565" s="36"/>
      <c r="BD565" s="36"/>
      <c r="BE565" s="36"/>
      <c r="BF565" s="36"/>
      <c r="BG565" s="36"/>
      <c r="BH565" s="36"/>
      <c r="BI565" s="36"/>
      <c r="BJ565" s="36"/>
      <c r="BK565" s="36"/>
      <c r="BL565" s="36"/>
      <c r="BM565" s="36"/>
      <c r="BN565" s="36"/>
      <c r="BO565" s="36"/>
      <c r="BP565" s="36"/>
      <c r="BQ565" s="36"/>
      <c r="BR565" s="36"/>
      <c r="BS565" s="36"/>
      <c r="BT565" s="36"/>
      <c r="BU565" s="36"/>
      <c r="BV565" s="36"/>
      <c r="BW565" s="36"/>
      <c r="BX565" s="36"/>
      <c r="BY565" s="36"/>
      <c r="BZ565" s="36"/>
      <c r="CA565" s="36"/>
      <c r="CB565" s="36"/>
      <c r="CC565" s="36"/>
      <c r="CD565" s="36"/>
      <c r="CE565" s="36"/>
      <c r="CF565" s="36"/>
      <c r="CG565" s="36"/>
      <c r="CH565" s="36"/>
      <c r="CI565" s="36"/>
      <c r="CJ565" s="36"/>
      <c r="CK565" s="36"/>
      <c r="CL565" s="36"/>
      <c r="CM565" s="36"/>
      <c r="CN565" s="36"/>
      <c r="CO565" s="36"/>
      <c r="CP565" s="36"/>
      <c r="CQ565" s="36"/>
      <c r="CR565" s="36"/>
      <c r="CS565" s="36"/>
      <c r="CT565" s="36"/>
      <c r="CU565" s="36"/>
      <c r="CV565" s="36"/>
      <c r="CW565" s="36"/>
      <c r="CX565" s="36"/>
      <c r="CY565" s="36"/>
      <c r="CZ565" s="36"/>
      <c r="DA565" s="36"/>
      <c r="DB565" s="36"/>
      <c r="DC565" s="36"/>
      <c r="DD565" s="36"/>
      <c r="DE565" s="36"/>
      <c r="DF565" s="36"/>
      <c r="DG565" s="36"/>
      <c r="DH565" s="36"/>
      <c r="DI565" s="36"/>
      <c r="DJ565" s="36"/>
      <c r="DK565" s="36"/>
      <c r="DL565" s="36"/>
      <c r="DM565" s="36"/>
      <c r="DN565" s="36"/>
      <c r="DO565" s="36"/>
      <c r="DP565" s="36"/>
      <c r="DQ565" s="36"/>
      <c r="DR565" s="36"/>
      <c r="DS565" s="36"/>
      <c r="DT565" s="36"/>
      <c r="DU565" s="36"/>
      <c r="DV565" s="36"/>
      <c r="DW565" s="36"/>
      <c r="DX565" s="36"/>
      <c r="DY565" s="36"/>
      <c r="DZ565" s="36"/>
      <c r="EA565" s="36"/>
      <c r="EB565" s="36"/>
      <c r="EC565" s="36"/>
      <c r="ED565" s="36"/>
      <c r="EE565" s="36"/>
      <c r="EF565" s="36"/>
      <c r="EG565" s="36"/>
      <c r="EH565" s="36"/>
      <c r="EI565" s="36"/>
      <c r="EJ565" s="36"/>
      <c r="EK565" s="36"/>
      <c r="EL565" s="36"/>
      <c r="EM565" s="36"/>
      <c r="EN565" s="36"/>
      <c r="EO565" s="36"/>
      <c r="EP565" s="36"/>
      <c r="EQ565" s="36"/>
      <c r="ER565" s="36"/>
      <c r="ES565" s="36"/>
      <c r="ET565" s="36"/>
      <c r="EU565" s="36"/>
      <c r="EV565" s="36"/>
      <c r="EW565" s="36"/>
      <c r="EX565" s="36"/>
      <c r="EY565" s="36"/>
      <c r="EZ565" s="36"/>
      <c r="FA565" s="36"/>
      <c r="FB565" s="36"/>
      <c r="FC565" s="36"/>
      <c r="FD565" s="36"/>
      <c r="FE565" s="36"/>
      <c r="FF565" s="36"/>
      <c r="FG565" s="36"/>
      <c r="FH565" s="36"/>
      <c r="FI565" s="36"/>
      <c r="FJ565" s="36"/>
      <c r="FK565" s="36"/>
      <c r="FL565" s="36"/>
      <c r="FM565" s="36"/>
      <c r="FN565" s="36"/>
      <c r="FO565" s="36"/>
      <c r="FP565" s="36"/>
      <c r="FQ565" s="36"/>
      <c r="FR565" s="36"/>
      <c r="FS565" s="36"/>
      <c r="FT565" s="36"/>
      <c r="FU565" s="36"/>
      <c r="FV565" s="36"/>
      <c r="FW565" s="36"/>
      <c r="FX565" s="36"/>
      <c r="FY565" s="36"/>
      <c r="FZ565" s="36"/>
      <c r="GA565" s="36"/>
      <c r="GB565" s="36"/>
      <c r="GC565" s="36"/>
      <c r="GD565" s="36"/>
      <c r="GE565" s="36"/>
      <c r="GF565" s="36"/>
      <c r="GG565" s="36"/>
      <c r="GH565" s="36"/>
      <c r="GI565" s="36"/>
      <c r="GJ565" s="36"/>
      <c r="GK565" s="36"/>
      <c r="GL565" s="36"/>
      <c r="GM565" s="36"/>
      <c r="GN565" s="36"/>
      <c r="GO565" s="36"/>
      <c r="GP565" s="36"/>
      <c r="GQ565" s="36"/>
      <c r="GR565" s="36"/>
      <c r="GS565" s="36"/>
      <c r="GT565" s="36"/>
      <c r="GU565" s="36"/>
      <c r="GV565" s="36"/>
      <c r="GW565" s="36"/>
      <c r="GX565" s="36"/>
      <c r="GY565" s="36"/>
      <c r="GZ565" s="36"/>
      <c r="HA565" s="36"/>
      <c r="HB565" s="36"/>
      <c r="HC565" s="36"/>
      <c r="HD565" s="36"/>
      <c r="HE565" s="36"/>
      <c r="HF565" s="36"/>
      <c r="HG565" s="36"/>
      <c r="HH565" s="36"/>
      <c r="HI565" s="36"/>
      <c r="HJ565" s="36"/>
      <c r="HK565" s="36"/>
      <c r="HL565" s="36"/>
      <c r="HM565" s="36"/>
      <c r="HN565" s="36"/>
      <c r="HO565" s="36"/>
      <c r="HP565" s="36"/>
      <c r="HQ565" s="36"/>
      <c r="HR565" s="36"/>
      <c r="HS565" s="36"/>
      <c r="HT565" s="36"/>
      <c r="HU565" s="36"/>
      <c r="HV565" s="36"/>
      <c r="HW565" s="36"/>
      <c r="HX565" s="36"/>
      <c r="HY565" s="36"/>
      <c r="HZ565" s="36"/>
      <c r="IA565" s="36"/>
      <c r="IB565" s="36"/>
      <c r="IC565" s="36"/>
      <c r="ID565" s="36"/>
      <c r="IE565" s="36"/>
      <c r="IF565" s="36"/>
      <c r="IG565" s="36"/>
      <c r="IH565" s="36"/>
      <c r="II565" s="36"/>
      <c r="IJ565" s="36"/>
      <c r="IK565" s="36"/>
      <c r="IL565" s="36"/>
      <c r="IM565" s="36"/>
      <c r="IN565" s="36"/>
      <c r="IO565" s="36"/>
      <c r="IP565" s="36"/>
      <c r="IQ565" s="36"/>
      <c r="IR565" s="36"/>
      <c r="IS565" s="36"/>
      <c r="IT565" s="36"/>
      <c r="IU565" s="36"/>
      <c r="IV565" s="36"/>
    </row>
    <row r="566" spans="1:256" ht="24">
      <c r="A566" s="119" t="s">
        <v>876</v>
      </c>
      <c r="B566" s="119" t="s">
        <v>867</v>
      </c>
      <c r="C566" s="113" t="s">
        <v>18</v>
      </c>
      <c r="D566" s="119" t="s">
        <v>877</v>
      </c>
      <c r="E566" s="120">
        <v>23</v>
      </c>
      <c r="F566" s="121" t="str">
        <f>VLOOKUP(E566,SCELTACONTRAENTE!$A$1:$B$18,2,FALSE)</f>
        <v>23-AFFIDAMENTO IN ECONOMIA - AFFIDAMENTO DIRETTO</v>
      </c>
      <c r="G566" s="125">
        <v>1690</v>
      </c>
      <c r="H566" s="22">
        <v>42230</v>
      </c>
      <c r="I566" s="22">
        <v>42369</v>
      </c>
      <c r="J566" s="123">
        <f>G566</f>
        <v>1690</v>
      </c>
      <c r="K566" s="36"/>
      <c r="L566" s="36"/>
      <c r="M566" s="36"/>
      <c r="N566" s="36"/>
      <c r="O566" s="36"/>
      <c r="P566" s="36"/>
      <c r="Q566" s="36"/>
      <c r="R566" s="36"/>
      <c r="S566" s="36"/>
      <c r="T566" s="36"/>
      <c r="U566" s="36"/>
      <c r="V566" s="36"/>
      <c r="W566" s="36"/>
      <c r="X566" s="36"/>
      <c r="Y566" s="36"/>
      <c r="Z566" s="36"/>
      <c r="AA566" s="36"/>
      <c r="AB566" s="36"/>
      <c r="AC566" s="36"/>
      <c r="AD566" s="36"/>
      <c r="AE566" s="36"/>
      <c r="AF566" s="36"/>
      <c r="AG566" s="36"/>
      <c r="AH566" s="36"/>
      <c r="AI566" s="36"/>
      <c r="AJ566" s="36"/>
      <c r="AK566" s="36"/>
      <c r="AL566" s="36"/>
      <c r="AM566" s="36"/>
      <c r="AN566" s="36"/>
      <c r="AO566" s="36"/>
      <c r="AP566" s="36"/>
      <c r="AQ566" s="36"/>
      <c r="AR566" s="36"/>
      <c r="AS566" s="36"/>
      <c r="AT566" s="36"/>
      <c r="AU566" s="36"/>
      <c r="AV566" s="36"/>
      <c r="AW566" s="36"/>
      <c r="AX566" s="36"/>
      <c r="AY566" s="36"/>
      <c r="AZ566" s="36"/>
      <c r="BA566" s="36"/>
      <c r="BB566" s="36"/>
      <c r="BC566" s="36"/>
      <c r="BD566" s="36"/>
      <c r="BE566" s="36"/>
      <c r="BF566" s="36"/>
      <c r="BG566" s="36"/>
      <c r="BH566" s="36"/>
      <c r="BI566" s="36"/>
      <c r="BJ566" s="36"/>
      <c r="BK566" s="36"/>
      <c r="BL566" s="36"/>
      <c r="BM566" s="36"/>
      <c r="BN566" s="36"/>
      <c r="BO566" s="36"/>
      <c r="BP566" s="36"/>
      <c r="BQ566" s="36"/>
      <c r="BR566" s="36"/>
      <c r="BS566" s="36"/>
      <c r="BT566" s="36"/>
      <c r="BU566" s="36"/>
      <c r="BV566" s="36"/>
      <c r="BW566" s="36"/>
      <c r="BX566" s="36"/>
      <c r="BY566" s="36"/>
      <c r="BZ566" s="36"/>
      <c r="CA566" s="36"/>
      <c r="CB566" s="36"/>
      <c r="CC566" s="36"/>
      <c r="CD566" s="36"/>
      <c r="CE566" s="36"/>
      <c r="CF566" s="36"/>
      <c r="CG566" s="36"/>
      <c r="CH566" s="36"/>
      <c r="CI566" s="36"/>
      <c r="CJ566" s="36"/>
      <c r="CK566" s="36"/>
      <c r="CL566" s="36"/>
      <c r="CM566" s="36"/>
      <c r="CN566" s="36"/>
      <c r="CO566" s="36"/>
      <c r="CP566" s="36"/>
      <c r="CQ566" s="36"/>
      <c r="CR566" s="36"/>
      <c r="CS566" s="36"/>
      <c r="CT566" s="36"/>
      <c r="CU566" s="36"/>
      <c r="CV566" s="36"/>
      <c r="CW566" s="36"/>
      <c r="CX566" s="36"/>
      <c r="CY566" s="36"/>
      <c r="CZ566" s="36"/>
      <c r="DA566" s="36"/>
      <c r="DB566" s="36"/>
      <c r="DC566" s="36"/>
      <c r="DD566" s="36"/>
      <c r="DE566" s="36"/>
      <c r="DF566" s="36"/>
      <c r="DG566" s="36"/>
      <c r="DH566" s="36"/>
      <c r="DI566" s="36"/>
      <c r="DJ566" s="36"/>
      <c r="DK566" s="36"/>
      <c r="DL566" s="36"/>
      <c r="DM566" s="36"/>
      <c r="DN566" s="36"/>
      <c r="DO566" s="36"/>
      <c r="DP566" s="36"/>
      <c r="DQ566" s="36"/>
      <c r="DR566" s="36"/>
      <c r="DS566" s="36"/>
      <c r="DT566" s="36"/>
      <c r="DU566" s="36"/>
      <c r="DV566" s="36"/>
      <c r="DW566" s="36"/>
      <c r="DX566" s="36"/>
      <c r="DY566" s="36"/>
      <c r="DZ566" s="36"/>
      <c r="EA566" s="36"/>
      <c r="EB566" s="36"/>
      <c r="EC566" s="36"/>
      <c r="ED566" s="36"/>
      <c r="EE566" s="36"/>
      <c r="EF566" s="36"/>
      <c r="EG566" s="36"/>
      <c r="EH566" s="36"/>
      <c r="EI566" s="36"/>
      <c r="EJ566" s="36"/>
      <c r="EK566" s="36"/>
      <c r="EL566" s="36"/>
      <c r="EM566" s="36"/>
      <c r="EN566" s="36"/>
      <c r="EO566" s="36"/>
      <c r="EP566" s="36"/>
      <c r="EQ566" s="36"/>
      <c r="ER566" s="36"/>
      <c r="ES566" s="36"/>
      <c r="ET566" s="36"/>
      <c r="EU566" s="36"/>
      <c r="EV566" s="36"/>
      <c r="EW566" s="36"/>
      <c r="EX566" s="36"/>
      <c r="EY566" s="36"/>
      <c r="EZ566" s="36"/>
      <c r="FA566" s="36"/>
      <c r="FB566" s="36"/>
      <c r="FC566" s="36"/>
      <c r="FD566" s="36"/>
      <c r="FE566" s="36"/>
      <c r="FF566" s="36"/>
      <c r="FG566" s="36"/>
      <c r="FH566" s="36"/>
      <c r="FI566" s="36"/>
      <c r="FJ566" s="36"/>
      <c r="FK566" s="36"/>
      <c r="FL566" s="36"/>
      <c r="FM566" s="36"/>
      <c r="FN566" s="36"/>
      <c r="FO566" s="36"/>
      <c r="FP566" s="36"/>
      <c r="FQ566" s="36"/>
      <c r="FR566" s="36"/>
      <c r="FS566" s="36"/>
      <c r="FT566" s="36"/>
      <c r="FU566" s="36"/>
      <c r="FV566" s="36"/>
      <c r="FW566" s="36"/>
      <c r="FX566" s="36"/>
      <c r="FY566" s="36"/>
      <c r="FZ566" s="36"/>
      <c r="GA566" s="36"/>
      <c r="GB566" s="36"/>
      <c r="GC566" s="36"/>
      <c r="GD566" s="36"/>
      <c r="GE566" s="36"/>
      <c r="GF566" s="36"/>
      <c r="GG566" s="36"/>
      <c r="GH566" s="36"/>
      <c r="GI566" s="36"/>
      <c r="GJ566" s="36"/>
      <c r="GK566" s="36"/>
      <c r="GL566" s="36"/>
      <c r="GM566" s="36"/>
      <c r="GN566" s="36"/>
      <c r="GO566" s="36"/>
      <c r="GP566" s="36"/>
      <c r="GQ566" s="36"/>
      <c r="GR566" s="36"/>
      <c r="GS566" s="36"/>
      <c r="GT566" s="36"/>
      <c r="GU566" s="36"/>
      <c r="GV566" s="36"/>
      <c r="GW566" s="36"/>
      <c r="GX566" s="36"/>
      <c r="GY566" s="36"/>
      <c r="GZ566" s="36"/>
      <c r="HA566" s="36"/>
      <c r="HB566" s="36"/>
      <c r="HC566" s="36"/>
      <c r="HD566" s="36"/>
      <c r="HE566" s="36"/>
      <c r="HF566" s="36"/>
      <c r="HG566" s="36"/>
      <c r="HH566" s="36"/>
      <c r="HI566" s="36"/>
      <c r="HJ566" s="36"/>
      <c r="HK566" s="36"/>
      <c r="HL566" s="36"/>
      <c r="HM566" s="36"/>
      <c r="HN566" s="36"/>
      <c r="HO566" s="36"/>
      <c r="HP566" s="36"/>
      <c r="HQ566" s="36"/>
      <c r="HR566" s="36"/>
      <c r="HS566" s="36"/>
      <c r="HT566" s="36"/>
      <c r="HU566" s="36"/>
      <c r="HV566" s="36"/>
      <c r="HW566" s="36"/>
      <c r="HX566" s="36"/>
      <c r="HY566" s="36"/>
      <c r="HZ566" s="36"/>
      <c r="IA566" s="36"/>
      <c r="IB566" s="36"/>
      <c r="IC566" s="36"/>
      <c r="ID566" s="36"/>
      <c r="IE566" s="36"/>
      <c r="IF566" s="36"/>
      <c r="IG566" s="36"/>
      <c r="IH566" s="36"/>
      <c r="II566" s="36"/>
      <c r="IJ566" s="36"/>
      <c r="IK566" s="36"/>
      <c r="IL566" s="36"/>
      <c r="IM566" s="36"/>
      <c r="IN566" s="36"/>
      <c r="IO566" s="36"/>
      <c r="IP566" s="36"/>
      <c r="IQ566" s="36"/>
      <c r="IR566" s="36"/>
      <c r="IS566" s="36"/>
      <c r="IT566" s="36"/>
      <c r="IU566" s="36"/>
      <c r="IV566" s="36"/>
    </row>
    <row r="567" spans="1:256" ht="36">
      <c r="A567" s="119" t="s">
        <v>878</v>
      </c>
      <c r="B567" s="119" t="s">
        <v>867</v>
      </c>
      <c r="C567" s="113" t="s">
        <v>18</v>
      </c>
      <c r="D567" s="119" t="s">
        <v>879</v>
      </c>
      <c r="E567" s="120">
        <v>23</v>
      </c>
      <c r="F567" s="121" t="str">
        <f>VLOOKUP(E567,SCELTACONTRAENTE!$A$1:$B$18,2,FALSE)</f>
        <v>23-AFFIDAMENTO IN ECONOMIA - AFFIDAMENTO DIRETTO</v>
      </c>
      <c r="G567" s="125">
        <v>15000</v>
      </c>
      <c r="H567" s="22">
        <v>42230</v>
      </c>
      <c r="I567" s="22">
        <v>42369</v>
      </c>
      <c r="J567" s="123">
        <f>G567</f>
        <v>15000</v>
      </c>
      <c r="K567" s="36"/>
      <c r="L567" s="36"/>
      <c r="M567" s="36"/>
      <c r="N567" s="36"/>
      <c r="O567" s="36"/>
      <c r="P567" s="36"/>
      <c r="Q567" s="36"/>
      <c r="R567" s="36"/>
      <c r="S567" s="36"/>
      <c r="T567" s="36"/>
      <c r="U567" s="36"/>
      <c r="V567" s="36"/>
      <c r="W567" s="36"/>
      <c r="X567" s="36"/>
      <c r="Y567" s="36"/>
      <c r="Z567" s="36"/>
      <c r="AA567" s="36"/>
      <c r="AB567" s="36"/>
      <c r="AC567" s="36"/>
      <c r="AD567" s="36"/>
      <c r="AE567" s="36"/>
      <c r="AF567" s="36"/>
      <c r="AG567" s="36"/>
      <c r="AH567" s="36"/>
      <c r="AI567" s="36"/>
      <c r="AJ567" s="36"/>
      <c r="AK567" s="36"/>
      <c r="AL567" s="36"/>
      <c r="AM567" s="36"/>
      <c r="AN567" s="36"/>
      <c r="AO567" s="36"/>
      <c r="AP567" s="36"/>
      <c r="AQ567" s="36"/>
      <c r="AR567" s="36"/>
      <c r="AS567" s="36"/>
      <c r="AT567" s="36"/>
      <c r="AU567" s="36"/>
      <c r="AV567" s="36"/>
      <c r="AW567" s="36"/>
      <c r="AX567" s="36"/>
      <c r="AY567" s="36"/>
      <c r="AZ567" s="36"/>
      <c r="BA567" s="36"/>
      <c r="BB567" s="36"/>
      <c r="BC567" s="36"/>
      <c r="BD567" s="36"/>
      <c r="BE567" s="36"/>
      <c r="BF567" s="36"/>
      <c r="BG567" s="36"/>
      <c r="BH567" s="36"/>
      <c r="BI567" s="36"/>
      <c r="BJ567" s="36"/>
      <c r="BK567" s="36"/>
      <c r="BL567" s="36"/>
      <c r="BM567" s="36"/>
      <c r="BN567" s="36"/>
      <c r="BO567" s="36"/>
      <c r="BP567" s="36"/>
      <c r="BQ567" s="36"/>
      <c r="BR567" s="36"/>
      <c r="BS567" s="36"/>
      <c r="BT567" s="36"/>
      <c r="BU567" s="36"/>
      <c r="BV567" s="36"/>
      <c r="BW567" s="36"/>
      <c r="BX567" s="36"/>
      <c r="BY567" s="36"/>
      <c r="BZ567" s="36"/>
      <c r="CA567" s="36"/>
      <c r="CB567" s="36"/>
      <c r="CC567" s="36"/>
      <c r="CD567" s="36"/>
      <c r="CE567" s="36"/>
      <c r="CF567" s="36"/>
      <c r="CG567" s="36"/>
      <c r="CH567" s="36"/>
      <c r="CI567" s="36"/>
      <c r="CJ567" s="36"/>
      <c r="CK567" s="36"/>
      <c r="CL567" s="36"/>
      <c r="CM567" s="36"/>
      <c r="CN567" s="36"/>
      <c r="CO567" s="36"/>
      <c r="CP567" s="36"/>
      <c r="CQ567" s="36"/>
      <c r="CR567" s="36"/>
      <c r="CS567" s="36"/>
      <c r="CT567" s="36"/>
      <c r="CU567" s="36"/>
      <c r="CV567" s="36"/>
      <c r="CW567" s="36"/>
      <c r="CX567" s="36"/>
      <c r="CY567" s="36"/>
      <c r="CZ567" s="36"/>
      <c r="DA567" s="36"/>
      <c r="DB567" s="36"/>
      <c r="DC567" s="36"/>
      <c r="DD567" s="36"/>
      <c r="DE567" s="36"/>
      <c r="DF567" s="36"/>
      <c r="DG567" s="36"/>
      <c r="DH567" s="36"/>
      <c r="DI567" s="36"/>
      <c r="DJ567" s="36"/>
      <c r="DK567" s="36"/>
      <c r="DL567" s="36"/>
      <c r="DM567" s="36"/>
      <c r="DN567" s="36"/>
      <c r="DO567" s="36"/>
      <c r="DP567" s="36"/>
      <c r="DQ567" s="36"/>
      <c r="DR567" s="36"/>
      <c r="DS567" s="36"/>
      <c r="DT567" s="36"/>
      <c r="DU567" s="36"/>
      <c r="DV567" s="36"/>
      <c r="DW567" s="36"/>
      <c r="DX567" s="36"/>
      <c r="DY567" s="36"/>
      <c r="DZ567" s="36"/>
      <c r="EA567" s="36"/>
      <c r="EB567" s="36"/>
      <c r="EC567" s="36"/>
      <c r="ED567" s="36"/>
      <c r="EE567" s="36"/>
      <c r="EF567" s="36"/>
      <c r="EG567" s="36"/>
      <c r="EH567" s="36"/>
      <c r="EI567" s="36"/>
      <c r="EJ567" s="36"/>
      <c r="EK567" s="36"/>
      <c r="EL567" s="36"/>
      <c r="EM567" s="36"/>
      <c r="EN567" s="36"/>
      <c r="EO567" s="36"/>
      <c r="EP567" s="36"/>
      <c r="EQ567" s="36"/>
      <c r="ER567" s="36"/>
      <c r="ES567" s="36"/>
      <c r="ET567" s="36"/>
      <c r="EU567" s="36"/>
      <c r="EV567" s="36"/>
      <c r="EW567" s="36"/>
      <c r="EX567" s="36"/>
      <c r="EY567" s="36"/>
      <c r="EZ567" s="36"/>
      <c r="FA567" s="36"/>
      <c r="FB567" s="36"/>
      <c r="FC567" s="36"/>
      <c r="FD567" s="36"/>
      <c r="FE567" s="36"/>
      <c r="FF567" s="36"/>
      <c r="FG567" s="36"/>
      <c r="FH567" s="36"/>
      <c r="FI567" s="36"/>
      <c r="FJ567" s="36"/>
      <c r="FK567" s="36"/>
      <c r="FL567" s="36"/>
      <c r="FM567" s="36"/>
      <c r="FN567" s="36"/>
      <c r="FO567" s="36"/>
      <c r="FP567" s="36"/>
      <c r="FQ567" s="36"/>
      <c r="FR567" s="36"/>
      <c r="FS567" s="36"/>
      <c r="FT567" s="36"/>
      <c r="FU567" s="36"/>
      <c r="FV567" s="36"/>
      <c r="FW567" s="36"/>
      <c r="FX567" s="36"/>
      <c r="FY567" s="36"/>
      <c r="FZ567" s="36"/>
      <c r="GA567" s="36"/>
      <c r="GB567" s="36"/>
      <c r="GC567" s="36"/>
      <c r="GD567" s="36"/>
      <c r="GE567" s="36"/>
      <c r="GF567" s="36"/>
      <c r="GG567" s="36"/>
      <c r="GH567" s="36"/>
      <c r="GI567" s="36"/>
      <c r="GJ567" s="36"/>
      <c r="GK567" s="36"/>
      <c r="GL567" s="36"/>
      <c r="GM567" s="36"/>
      <c r="GN567" s="36"/>
      <c r="GO567" s="36"/>
      <c r="GP567" s="36"/>
      <c r="GQ567" s="36"/>
      <c r="GR567" s="36"/>
      <c r="GS567" s="36"/>
      <c r="GT567" s="36"/>
      <c r="GU567" s="36"/>
      <c r="GV567" s="36"/>
      <c r="GW567" s="36"/>
      <c r="GX567" s="36"/>
      <c r="GY567" s="36"/>
      <c r="GZ567" s="36"/>
      <c r="HA567" s="36"/>
      <c r="HB567" s="36"/>
      <c r="HC567" s="36"/>
      <c r="HD567" s="36"/>
      <c r="HE567" s="36"/>
      <c r="HF567" s="36"/>
      <c r="HG567" s="36"/>
      <c r="HH567" s="36"/>
      <c r="HI567" s="36"/>
      <c r="HJ567" s="36"/>
      <c r="HK567" s="36"/>
      <c r="HL567" s="36"/>
      <c r="HM567" s="36"/>
      <c r="HN567" s="36"/>
      <c r="HO567" s="36"/>
      <c r="HP567" s="36"/>
      <c r="HQ567" s="36"/>
      <c r="HR567" s="36"/>
      <c r="HS567" s="36"/>
      <c r="HT567" s="36"/>
      <c r="HU567" s="36"/>
      <c r="HV567" s="36"/>
      <c r="HW567" s="36"/>
      <c r="HX567" s="36"/>
      <c r="HY567" s="36"/>
      <c r="HZ567" s="36"/>
      <c r="IA567" s="36"/>
      <c r="IB567" s="36"/>
      <c r="IC567" s="36"/>
      <c r="ID567" s="36"/>
      <c r="IE567" s="36"/>
      <c r="IF567" s="36"/>
      <c r="IG567" s="36"/>
      <c r="IH567" s="36"/>
      <c r="II567" s="36"/>
      <c r="IJ567" s="36"/>
      <c r="IK567" s="36"/>
      <c r="IL567" s="36"/>
      <c r="IM567" s="36"/>
      <c r="IN567" s="36"/>
      <c r="IO567" s="36"/>
      <c r="IP567" s="36"/>
      <c r="IQ567" s="36"/>
      <c r="IR567" s="36"/>
      <c r="IS567" s="36"/>
      <c r="IT567" s="36"/>
      <c r="IU567" s="36"/>
      <c r="IV567" s="36"/>
    </row>
    <row r="568" spans="1:256" ht="24">
      <c r="A568" s="119" t="s">
        <v>880</v>
      </c>
      <c r="B568" s="119" t="s">
        <v>856</v>
      </c>
      <c r="C568" s="113" t="s">
        <v>18</v>
      </c>
      <c r="D568" s="119" t="s">
        <v>881</v>
      </c>
      <c r="E568" s="120">
        <v>23</v>
      </c>
      <c r="F568" s="121" t="str">
        <f>VLOOKUP(E568,SCELTACONTRAENTE!$A$1:$B$18,2,FALSE)</f>
        <v>23-AFFIDAMENTO IN ECONOMIA - AFFIDAMENTO DIRETTO</v>
      </c>
      <c r="G568" s="125">
        <v>19000</v>
      </c>
      <c r="H568" s="22">
        <v>42229</v>
      </c>
      <c r="I568" s="22">
        <v>42369</v>
      </c>
      <c r="J568" s="123">
        <f>G568</f>
        <v>19000</v>
      </c>
      <c r="K568" s="36"/>
      <c r="L568" s="36"/>
      <c r="M568" s="36"/>
      <c r="N568" s="36"/>
      <c r="O568" s="36"/>
      <c r="P568" s="36"/>
      <c r="Q568" s="36"/>
      <c r="R568" s="36"/>
      <c r="S568" s="36"/>
      <c r="T568" s="36"/>
      <c r="U568" s="36"/>
      <c r="V568" s="36"/>
      <c r="W568" s="36"/>
      <c r="X568" s="36"/>
      <c r="Y568" s="36"/>
      <c r="Z568" s="36"/>
      <c r="AA568" s="36"/>
      <c r="AB568" s="36"/>
      <c r="AC568" s="36"/>
      <c r="AD568" s="36"/>
      <c r="AE568" s="36"/>
      <c r="AF568" s="36"/>
      <c r="AG568" s="36"/>
      <c r="AH568" s="36"/>
      <c r="AI568" s="36"/>
      <c r="AJ568" s="36"/>
      <c r="AK568" s="36"/>
      <c r="AL568" s="36"/>
      <c r="AM568" s="36"/>
      <c r="AN568" s="36"/>
      <c r="AO568" s="36"/>
      <c r="AP568" s="36"/>
      <c r="AQ568" s="36"/>
      <c r="AR568" s="36"/>
      <c r="AS568" s="36"/>
      <c r="AT568" s="36"/>
      <c r="AU568" s="36"/>
      <c r="AV568" s="36"/>
      <c r="AW568" s="36"/>
      <c r="AX568" s="36"/>
      <c r="AY568" s="36"/>
      <c r="AZ568" s="36"/>
      <c r="BA568" s="36"/>
      <c r="BB568" s="36"/>
      <c r="BC568" s="36"/>
      <c r="BD568" s="36"/>
      <c r="BE568" s="36"/>
      <c r="BF568" s="36"/>
      <c r="BG568" s="36"/>
      <c r="BH568" s="36"/>
      <c r="BI568" s="36"/>
      <c r="BJ568" s="36"/>
      <c r="BK568" s="36"/>
      <c r="BL568" s="36"/>
      <c r="BM568" s="36"/>
      <c r="BN568" s="36"/>
      <c r="BO568" s="36"/>
      <c r="BP568" s="36"/>
      <c r="BQ568" s="36"/>
      <c r="BR568" s="36"/>
      <c r="BS568" s="36"/>
      <c r="BT568" s="36"/>
      <c r="BU568" s="36"/>
      <c r="BV568" s="36"/>
      <c r="BW568" s="36"/>
      <c r="BX568" s="36"/>
      <c r="BY568" s="36"/>
      <c r="BZ568" s="36"/>
      <c r="CA568" s="36"/>
      <c r="CB568" s="36"/>
      <c r="CC568" s="36"/>
      <c r="CD568" s="36"/>
      <c r="CE568" s="36"/>
      <c r="CF568" s="36"/>
      <c r="CG568" s="36"/>
      <c r="CH568" s="36"/>
      <c r="CI568" s="36"/>
      <c r="CJ568" s="36"/>
      <c r="CK568" s="36"/>
      <c r="CL568" s="36"/>
      <c r="CM568" s="36"/>
      <c r="CN568" s="36"/>
      <c r="CO568" s="36"/>
      <c r="CP568" s="36"/>
      <c r="CQ568" s="36"/>
      <c r="CR568" s="36"/>
      <c r="CS568" s="36"/>
      <c r="CT568" s="36"/>
      <c r="CU568" s="36"/>
      <c r="CV568" s="36"/>
      <c r="CW568" s="36"/>
      <c r="CX568" s="36"/>
      <c r="CY568" s="36"/>
      <c r="CZ568" s="36"/>
      <c r="DA568" s="36"/>
      <c r="DB568" s="36"/>
      <c r="DC568" s="36"/>
      <c r="DD568" s="36"/>
      <c r="DE568" s="36"/>
      <c r="DF568" s="36"/>
      <c r="DG568" s="36"/>
      <c r="DH568" s="36"/>
      <c r="DI568" s="36"/>
      <c r="DJ568" s="36"/>
      <c r="DK568" s="36"/>
      <c r="DL568" s="36"/>
      <c r="DM568" s="36"/>
      <c r="DN568" s="36"/>
      <c r="DO568" s="36"/>
      <c r="DP568" s="36"/>
      <c r="DQ568" s="36"/>
      <c r="DR568" s="36"/>
      <c r="DS568" s="36"/>
      <c r="DT568" s="36"/>
      <c r="DU568" s="36"/>
      <c r="DV568" s="36"/>
      <c r="DW568" s="36"/>
      <c r="DX568" s="36"/>
      <c r="DY568" s="36"/>
      <c r="DZ568" s="36"/>
      <c r="EA568" s="36"/>
      <c r="EB568" s="36"/>
      <c r="EC568" s="36"/>
      <c r="ED568" s="36"/>
      <c r="EE568" s="36"/>
      <c r="EF568" s="36"/>
      <c r="EG568" s="36"/>
      <c r="EH568" s="36"/>
      <c r="EI568" s="36"/>
      <c r="EJ568" s="36"/>
      <c r="EK568" s="36"/>
      <c r="EL568" s="36"/>
      <c r="EM568" s="36"/>
      <c r="EN568" s="36"/>
      <c r="EO568" s="36"/>
      <c r="EP568" s="36"/>
      <c r="EQ568" s="36"/>
      <c r="ER568" s="36"/>
      <c r="ES568" s="36"/>
      <c r="ET568" s="36"/>
      <c r="EU568" s="36"/>
      <c r="EV568" s="36"/>
      <c r="EW568" s="36"/>
      <c r="EX568" s="36"/>
      <c r="EY568" s="36"/>
      <c r="EZ568" s="36"/>
      <c r="FA568" s="36"/>
      <c r="FB568" s="36"/>
      <c r="FC568" s="36"/>
      <c r="FD568" s="36"/>
      <c r="FE568" s="36"/>
      <c r="FF568" s="36"/>
      <c r="FG568" s="36"/>
      <c r="FH568" s="36"/>
      <c r="FI568" s="36"/>
      <c r="FJ568" s="36"/>
      <c r="FK568" s="36"/>
      <c r="FL568" s="36"/>
      <c r="FM568" s="36"/>
      <c r="FN568" s="36"/>
      <c r="FO568" s="36"/>
      <c r="FP568" s="36"/>
      <c r="FQ568" s="36"/>
      <c r="FR568" s="36"/>
      <c r="FS568" s="36"/>
      <c r="FT568" s="36"/>
      <c r="FU568" s="36"/>
      <c r="FV568" s="36"/>
      <c r="FW568" s="36"/>
      <c r="FX568" s="36"/>
      <c r="FY568" s="36"/>
      <c r="FZ568" s="36"/>
      <c r="GA568" s="36"/>
      <c r="GB568" s="36"/>
      <c r="GC568" s="36"/>
      <c r="GD568" s="36"/>
      <c r="GE568" s="36"/>
      <c r="GF568" s="36"/>
      <c r="GG568" s="36"/>
      <c r="GH568" s="36"/>
      <c r="GI568" s="36"/>
      <c r="GJ568" s="36"/>
      <c r="GK568" s="36"/>
      <c r="GL568" s="36"/>
      <c r="GM568" s="36"/>
      <c r="GN568" s="36"/>
      <c r="GO568" s="36"/>
      <c r="GP568" s="36"/>
      <c r="GQ568" s="36"/>
      <c r="GR568" s="36"/>
      <c r="GS568" s="36"/>
      <c r="GT568" s="36"/>
      <c r="GU568" s="36"/>
      <c r="GV568" s="36"/>
      <c r="GW568" s="36"/>
      <c r="GX568" s="36"/>
      <c r="GY568" s="36"/>
      <c r="GZ568" s="36"/>
      <c r="HA568" s="36"/>
      <c r="HB568" s="36"/>
      <c r="HC568" s="36"/>
      <c r="HD568" s="36"/>
      <c r="HE568" s="36"/>
      <c r="HF568" s="36"/>
      <c r="HG568" s="36"/>
      <c r="HH568" s="36"/>
      <c r="HI568" s="36"/>
      <c r="HJ568" s="36"/>
      <c r="HK568" s="36"/>
      <c r="HL568" s="36"/>
      <c r="HM568" s="36"/>
      <c r="HN568" s="36"/>
      <c r="HO568" s="36"/>
      <c r="HP568" s="36"/>
      <c r="HQ568" s="36"/>
      <c r="HR568" s="36"/>
      <c r="HS568" s="36"/>
      <c r="HT568" s="36"/>
      <c r="HU568" s="36"/>
      <c r="HV568" s="36"/>
      <c r="HW568" s="36"/>
      <c r="HX568" s="36"/>
      <c r="HY568" s="36"/>
      <c r="HZ568" s="36"/>
      <c r="IA568" s="36"/>
      <c r="IB568" s="36"/>
      <c r="IC568" s="36"/>
      <c r="ID568" s="36"/>
      <c r="IE568" s="36"/>
      <c r="IF568" s="36"/>
      <c r="IG568" s="36"/>
      <c r="IH568" s="36"/>
      <c r="II568" s="36"/>
      <c r="IJ568" s="36"/>
      <c r="IK568" s="36"/>
      <c r="IL568" s="36"/>
      <c r="IM568" s="36"/>
      <c r="IN568" s="36"/>
      <c r="IO568" s="36"/>
      <c r="IP568" s="36"/>
      <c r="IQ568" s="36"/>
      <c r="IR568" s="36"/>
      <c r="IS568" s="36"/>
      <c r="IT568" s="36"/>
      <c r="IU568" s="36"/>
      <c r="IV568" s="36"/>
    </row>
    <row r="569" spans="1:256" ht="24">
      <c r="A569" s="119" t="s">
        <v>882</v>
      </c>
      <c r="B569" s="119" t="s">
        <v>856</v>
      </c>
      <c r="C569" s="113" t="s">
        <v>18</v>
      </c>
      <c r="D569" s="119" t="s">
        <v>883</v>
      </c>
      <c r="E569" s="120">
        <v>23</v>
      </c>
      <c r="F569" s="121" t="str">
        <f>VLOOKUP(E569,SCELTACONTRAENTE!$A$1:$B$18,2,FALSE)</f>
        <v>23-AFFIDAMENTO IN ECONOMIA - AFFIDAMENTO DIRETTO</v>
      </c>
      <c r="G569" s="119">
        <v>2410.8</v>
      </c>
      <c r="H569" s="22">
        <v>42229</v>
      </c>
      <c r="I569" s="22">
        <v>42369</v>
      </c>
      <c r="J569" s="123">
        <f>G569</f>
        <v>2410.8</v>
      </c>
      <c r="K569" s="36"/>
      <c r="L569" s="36"/>
      <c r="M569" s="36"/>
      <c r="N569" s="36"/>
      <c r="O569" s="36"/>
      <c r="P569" s="36"/>
      <c r="Q569" s="36"/>
      <c r="R569" s="36"/>
      <c r="S569" s="36"/>
      <c r="T569" s="36"/>
      <c r="U569" s="36"/>
      <c r="V569" s="36"/>
      <c r="W569" s="36"/>
      <c r="X569" s="36"/>
      <c r="Y569" s="36"/>
      <c r="Z569" s="36"/>
      <c r="AA569" s="36"/>
      <c r="AB569" s="36"/>
      <c r="AC569" s="36"/>
      <c r="AD569" s="36"/>
      <c r="AE569" s="36"/>
      <c r="AF569" s="36"/>
      <c r="AG569" s="36"/>
      <c r="AH569" s="36"/>
      <c r="AI569" s="36"/>
      <c r="AJ569" s="36"/>
      <c r="AK569" s="36"/>
      <c r="AL569" s="36"/>
      <c r="AM569" s="36"/>
      <c r="AN569" s="36"/>
      <c r="AO569" s="36"/>
      <c r="AP569" s="36"/>
      <c r="AQ569" s="36"/>
      <c r="AR569" s="36"/>
      <c r="AS569" s="36"/>
      <c r="AT569" s="36"/>
      <c r="AU569" s="36"/>
      <c r="AV569" s="36"/>
      <c r="AW569" s="36"/>
      <c r="AX569" s="36"/>
      <c r="AY569" s="36"/>
      <c r="AZ569" s="36"/>
      <c r="BA569" s="36"/>
      <c r="BB569" s="36"/>
      <c r="BC569" s="36"/>
      <c r="BD569" s="36"/>
      <c r="BE569" s="36"/>
      <c r="BF569" s="36"/>
      <c r="BG569" s="36"/>
      <c r="BH569" s="36"/>
      <c r="BI569" s="36"/>
      <c r="BJ569" s="36"/>
      <c r="BK569" s="36"/>
      <c r="BL569" s="36"/>
      <c r="BM569" s="36"/>
      <c r="BN569" s="36"/>
      <c r="BO569" s="36"/>
      <c r="BP569" s="36"/>
      <c r="BQ569" s="36"/>
      <c r="BR569" s="36"/>
      <c r="BS569" s="36"/>
      <c r="BT569" s="36"/>
      <c r="BU569" s="36"/>
      <c r="BV569" s="36"/>
      <c r="BW569" s="36"/>
      <c r="BX569" s="36"/>
      <c r="BY569" s="36"/>
      <c r="BZ569" s="36"/>
      <c r="CA569" s="36"/>
      <c r="CB569" s="36"/>
      <c r="CC569" s="36"/>
      <c r="CD569" s="36"/>
      <c r="CE569" s="36"/>
      <c r="CF569" s="36"/>
      <c r="CG569" s="36"/>
      <c r="CH569" s="36"/>
      <c r="CI569" s="36"/>
      <c r="CJ569" s="36"/>
      <c r="CK569" s="36"/>
      <c r="CL569" s="36"/>
      <c r="CM569" s="36"/>
      <c r="CN569" s="36"/>
      <c r="CO569" s="36"/>
      <c r="CP569" s="36"/>
      <c r="CQ569" s="36"/>
      <c r="CR569" s="36"/>
      <c r="CS569" s="36"/>
      <c r="CT569" s="36"/>
      <c r="CU569" s="36"/>
      <c r="CV569" s="36"/>
      <c r="CW569" s="36"/>
      <c r="CX569" s="36"/>
      <c r="CY569" s="36"/>
      <c r="CZ569" s="36"/>
      <c r="DA569" s="36"/>
      <c r="DB569" s="36"/>
      <c r="DC569" s="36"/>
      <c r="DD569" s="36"/>
      <c r="DE569" s="36"/>
      <c r="DF569" s="36"/>
      <c r="DG569" s="36"/>
      <c r="DH569" s="36"/>
      <c r="DI569" s="36"/>
      <c r="DJ569" s="36"/>
      <c r="DK569" s="36"/>
      <c r="DL569" s="36"/>
      <c r="DM569" s="36"/>
      <c r="DN569" s="36"/>
      <c r="DO569" s="36"/>
      <c r="DP569" s="36"/>
      <c r="DQ569" s="36"/>
      <c r="DR569" s="36"/>
      <c r="DS569" s="36"/>
      <c r="DT569" s="36"/>
      <c r="DU569" s="36"/>
      <c r="DV569" s="36"/>
      <c r="DW569" s="36"/>
      <c r="DX569" s="36"/>
      <c r="DY569" s="36"/>
      <c r="DZ569" s="36"/>
      <c r="EA569" s="36"/>
      <c r="EB569" s="36"/>
      <c r="EC569" s="36"/>
      <c r="ED569" s="36"/>
      <c r="EE569" s="36"/>
      <c r="EF569" s="36"/>
      <c r="EG569" s="36"/>
      <c r="EH569" s="36"/>
      <c r="EI569" s="36"/>
      <c r="EJ569" s="36"/>
      <c r="EK569" s="36"/>
      <c r="EL569" s="36"/>
      <c r="EM569" s="36"/>
      <c r="EN569" s="36"/>
      <c r="EO569" s="36"/>
      <c r="EP569" s="36"/>
      <c r="EQ569" s="36"/>
      <c r="ER569" s="36"/>
      <c r="ES569" s="36"/>
      <c r="ET569" s="36"/>
      <c r="EU569" s="36"/>
      <c r="EV569" s="36"/>
      <c r="EW569" s="36"/>
      <c r="EX569" s="36"/>
      <c r="EY569" s="36"/>
      <c r="EZ569" s="36"/>
      <c r="FA569" s="36"/>
      <c r="FB569" s="36"/>
      <c r="FC569" s="36"/>
      <c r="FD569" s="36"/>
      <c r="FE569" s="36"/>
      <c r="FF569" s="36"/>
      <c r="FG569" s="36"/>
      <c r="FH569" s="36"/>
      <c r="FI569" s="36"/>
      <c r="FJ569" s="36"/>
      <c r="FK569" s="36"/>
      <c r="FL569" s="36"/>
      <c r="FM569" s="36"/>
      <c r="FN569" s="36"/>
      <c r="FO569" s="36"/>
      <c r="FP569" s="36"/>
      <c r="FQ569" s="36"/>
      <c r="FR569" s="36"/>
      <c r="FS569" s="36"/>
      <c r="FT569" s="36"/>
      <c r="FU569" s="36"/>
      <c r="FV569" s="36"/>
      <c r="FW569" s="36"/>
      <c r="FX569" s="36"/>
      <c r="FY569" s="36"/>
      <c r="FZ569" s="36"/>
      <c r="GA569" s="36"/>
      <c r="GB569" s="36"/>
      <c r="GC569" s="36"/>
      <c r="GD569" s="36"/>
      <c r="GE569" s="36"/>
      <c r="GF569" s="36"/>
      <c r="GG569" s="36"/>
      <c r="GH569" s="36"/>
      <c r="GI569" s="36"/>
      <c r="GJ569" s="36"/>
      <c r="GK569" s="36"/>
      <c r="GL569" s="36"/>
      <c r="GM569" s="36"/>
      <c r="GN569" s="36"/>
      <c r="GO569" s="36"/>
      <c r="GP569" s="36"/>
      <c r="GQ569" s="36"/>
      <c r="GR569" s="36"/>
      <c r="GS569" s="36"/>
      <c r="GT569" s="36"/>
      <c r="GU569" s="36"/>
      <c r="GV569" s="36"/>
      <c r="GW569" s="36"/>
      <c r="GX569" s="36"/>
      <c r="GY569" s="36"/>
      <c r="GZ569" s="36"/>
      <c r="HA569" s="36"/>
      <c r="HB569" s="36"/>
      <c r="HC569" s="36"/>
      <c r="HD569" s="36"/>
      <c r="HE569" s="36"/>
      <c r="HF569" s="36"/>
      <c r="HG569" s="36"/>
      <c r="HH569" s="36"/>
      <c r="HI569" s="36"/>
      <c r="HJ569" s="36"/>
      <c r="HK569" s="36"/>
      <c r="HL569" s="36"/>
      <c r="HM569" s="36"/>
      <c r="HN569" s="36"/>
      <c r="HO569" s="36"/>
      <c r="HP569" s="36"/>
      <c r="HQ569" s="36"/>
      <c r="HR569" s="36"/>
      <c r="HS569" s="36"/>
      <c r="HT569" s="36"/>
      <c r="HU569" s="36"/>
      <c r="HV569" s="36"/>
      <c r="HW569" s="36"/>
      <c r="HX569" s="36"/>
      <c r="HY569" s="36"/>
      <c r="HZ569" s="36"/>
      <c r="IA569" s="36"/>
      <c r="IB569" s="36"/>
      <c r="IC569" s="36"/>
      <c r="ID569" s="36"/>
      <c r="IE569" s="36"/>
      <c r="IF569" s="36"/>
      <c r="IG569" s="36"/>
      <c r="IH569" s="36"/>
      <c r="II569" s="36"/>
      <c r="IJ569" s="36"/>
      <c r="IK569" s="36"/>
      <c r="IL569" s="36"/>
      <c r="IM569" s="36"/>
      <c r="IN569" s="36"/>
      <c r="IO569" s="36"/>
      <c r="IP569" s="36"/>
      <c r="IQ569" s="36"/>
      <c r="IR569" s="36"/>
      <c r="IS569" s="36"/>
      <c r="IT569" s="36"/>
      <c r="IU569" s="36"/>
      <c r="IV569" s="36"/>
    </row>
    <row r="570" spans="1:256" ht="24">
      <c r="A570" s="119" t="s">
        <v>884</v>
      </c>
      <c r="B570" s="119" t="s">
        <v>856</v>
      </c>
      <c r="C570" s="113" t="s">
        <v>18</v>
      </c>
      <c r="D570" s="126" t="s">
        <v>885</v>
      </c>
      <c r="E570" s="120">
        <v>23</v>
      </c>
      <c r="F570" s="121" t="str">
        <f>VLOOKUP(E570,SCELTACONTRAENTE!$A$1:$B$18,2,FALSE)</f>
        <v>23-AFFIDAMENTO IN ECONOMIA - AFFIDAMENTO DIRETTO</v>
      </c>
      <c r="G570" s="125">
        <v>1456</v>
      </c>
      <c r="H570" s="22">
        <v>42229</v>
      </c>
      <c r="I570" s="22">
        <v>42369</v>
      </c>
      <c r="J570" s="123">
        <f>G570</f>
        <v>1456</v>
      </c>
      <c r="K570" s="36"/>
      <c r="L570" s="36"/>
      <c r="M570" s="36"/>
      <c r="N570" s="36"/>
      <c r="O570" s="36"/>
      <c r="P570" s="36"/>
      <c r="Q570" s="36"/>
      <c r="R570" s="36"/>
      <c r="S570" s="36"/>
      <c r="T570" s="36"/>
      <c r="U570" s="36"/>
      <c r="V570" s="36"/>
      <c r="W570" s="36"/>
      <c r="X570" s="36"/>
      <c r="Y570" s="36"/>
      <c r="Z570" s="36"/>
      <c r="AA570" s="36"/>
      <c r="AB570" s="36"/>
      <c r="AC570" s="36"/>
      <c r="AD570" s="36"/>
      <c r="AE570" s="36"/>
      <c r="AF570" s="36"/>
      <c r="AG570" s="36"/>
      <c r="AH570" s="36"/>
      <c r="AI570" s="36"/>
      <c r="AJ570" s="36"/>
      <c r="AK570" s="36"/>
      <c r="AL570" s="36"/>
      <c r="AM570" s="36"/>
      <c r="AN570" s="36"/>
      <c r="AO570" s="36"/>
      <c r="AP570" s="36"/>
      <c r="AQ570" s="36"/>
      <c r="AR570" s="36"/>
      <c r="AS570" s="36"/>
      <c r="AT570" s="36"/>
      <c r="AU570" s="36"/>
      <c r="AV570" s="36"/>
      <c r="AW570" s="36"/>
      <c r="AX570" s="36"/>
      <c r="AY570" s="36"/>
      <c r="AZ570" s="36"/>
      <c r="BA570" s="36"/>
      <c r="BB570" s="36"/>
      <c r="BC570" s="36"/>
      <c r="BD570" s="36"/>
      <c r="BE570" s="36"/>
      <c r="BF570" s="36"/>
      <c r="BG570" s="36"/>
      <c r="BH570" s="36"/>
      <c r="BI570" s="36"/>
      <c r="BJ570" s="36"/>
      <c r="BK570" s="36"/>
      <c r="BL570" s="36"/>
      <c r="BM570" s="36"/>
      <c r="BN570" s="36"/>
      <c r="BO570" s="36"/>
      <c r="BP570" s="36"/>
      <c r="BQ570" s="36"/>
      <c r="BR570" s="36"/>
      <c r="BS570" s="36"/>
      <c r="BT570" s="36"/>
      <c r="BU570" s="36"/>
      <c r="BV570" s="36"/>
      <c r="BW570" s="36"/>
      <c r="BX570" s="36"/>
      <c r="BY570" s="36"/>
      <c r="BZ570" s="36"/>
      <c r="CA570" s="36"/>
      <c r="CB570" s="36"/>
      <c r="CC570" s="36"/>
      <c r="CD570" s="36"/>
      <c r="CE570" s="36"/>
      <c r="CF570" s="36"/>
      <c r="CG570" s="36"/>
      <c r="CH570" s="36"/>
      <c r="CI570" s="36"/>
      <c r="CJ570" s="36"/>
      <c r="CK570" s="36"/>
      <c r="CL570" s="36"/>
      <c r="CM570" s="36"/>
      <c r="CN570" s="36"/>
      <c r="CO570" s="36"/>
      <c r="CP570" s="36"/>
      <c r="CQ570" s="36"/>
      <c r="CR570" s="36"/>
      <c r="CS570" s="36"/>
      <c r="CT570" s="36"/>
      <c r="CU570" s="36"/>
      <c r="CV570" s="36"/>
      <c r="CW570" s="36"/>
      <c r="CX570" s="36"/>
      <c r="CY570" s="36"/>
      <c r="CZ570" s="36"/>
      <c r="DA570" s="36"/>
      <c r="DB570" s="36"/>
      <c r="DC570" s="36"/>
      <c r="DD570" s="36"/>
      <c r="DE570" s="36"/>
      <c r="DF570" s="36"/>
      <c r="DG570" s="36"/>
      <c r="DH570" s="36"/>
      <c r="DI570" s="36"/>
      <c r="DJ570" s="36"/>
      <c r="DK570" s="36"/>
      <c r="DL570" s="36"/>
      <c r="DM570" s="36"/>
      <c r="DN570" s="36"/>
      <c r="DO570" s="36"/>
      <c r="DP570" s="36"/>
      <c r="DQ570" s="36"/>
      <c r="DR570" s="36"/>
      <c r="DS570" s="36"/>
      <c r="DT570" s="36"/>
      <c r="DU570" s="36"/>
      <c r="DV570" s="36"/>
      <c r="DW570" s="36"/>
      <c r="DX570" s="36"/>
      <c r="DY570" s="36"/>
      <c r="DZ570" s="36"/>
      <c r="EA570" s="36"/>
      <c r="EB570" s="36"/>
      <c r="EC570" s="36"/>
      <c r="ED570" s="36"/>
      <c r="EE570" s="36"/>
      <c r="EF570" s="36"/>
      <c r="EG570" s="36"/>
      <c r="EH570" s="36"/>
      <c r="EI570" s="36"/>
      <c r="EJ570" s="36"/>
      <c r="EK570" s="36"/>
      <c r="EL570" s="36"/>
      <c r="EM570" s="36"/>
      <c r="EN570" s="36"/>
      <c r="EO570" s="36"/>
      <c r="EP570" s="36"/>
      <c r="EQ570" s="36"/>
      <c r="ER570" s="36"/>
      <c r="ES570" s="36"/>
      <c r="ET570" s="36"/>
      <c r="EU570" s="36"/>
      <c r="EV570" s="36"/>
      <c r="EW570" s="36"/>
      <c r="EX570" s="36"/>
      <c r="EY570" s="36"/>
      <c r="EZ570" s="36"/>
      <c r="FA570" s="36"/>
      <c r="FB570" s="36"/>
      <c r="FC570" s="36"/>
      <c r="FD570" s="36"/>
      <c r="FE570" s="36"/>
      <c r="FF570" s="36"/>
      <c r="FG570" s="36"/>
      <c r="FH570" s="36"/>
      <c r="FI570" s="36"/>
      <c r="FJ570" s="36"/>
      <c r="FK570" s="36"/>
      <c r="FL570" s="36"/>
      <c r="FM570" s="36"/>
      <c r="FN570" s="36"/>
      <c r="FO570" s="36"/>
      <c r="FP570" s="36"/>
      <c r="FQ570" s="36"/>
      <c r="FR570" s="36"/>
      <c r="FS570" s="36"/>
      <c r="FT570" s="36"/>
      <c r="FU570" s="36"/>
      <c r="FV570" s="36"/>
      <c r="FW570" s="36"/>
      <c r="FX570" s="36"/>
      <c r="FY570" s="36"/>
      <c r="FZ570" s="36"/>
      <c r="GA570" s="36"/>
      <c r="GB570" s="36"/>
      <c r="GC570" s="36"/>
      <c r="GD570" s="36"/>
      <c r="GE570" s="36"/>
      <c r="GF570" s="36"/>
      <c r="GG570" s="36"/>
      <c r="GH570" s="36"/>
      <c r="GI570" s="36"/>
      <c r="GJ570" s="36"/>
      <c r="GK570" s="36"/>
      <c r="GL570" s="36"/>
      <c r="GM570" s="36"/>
      <c r="GN570" s="36"/>
      <c r="GO570" s="36"/>
      <c r="GP570" s="36"/>
      <c r="GQ570" s="36"/>
      <c r="GR570" s="36"/>
      <c r="GS570" s="36"/>
      <c r="GT570" s="36"/>
      <c r="GU570" s="36"/>
      <c r="GV570" s="36"/>
      <c r="GW570" s="36"/>
      <c r="GX570" s="36"/>
      <c r="GY570" s="36"/>
      <c r="GZ570" s="36"/>
      <c r="HA570" s="36"/>
      <c r="HB570" s="36"/>
      <c r="HC570" s="36"/>
      <c r="HD570" s="36"/>
      <c r="HE570" s="36"/>
      <c r="HF570" s="36"/>
      <c r="HG570" s="36"/>
      <c r="HH570" s="36"/>
      <c r="HI570" s="36"/>
      <c r="HJ570" s="36"/>
      <c r="HK570" s="36"/>
      <c r="HL570" s="36"/>
      <c r="HM570" s="36"/>
      <c r="HN570" s="36"/>
      <c r="HO570" s="36"/>
      <c r="HP570" s="36"/>
      <c r="HQ570" s="36"/>
      <c r="HR570" s="36"/>
      <c r="HS570" s="36"/>
      <c r="HT570" s="36"/>
      <c r="HU570" s="36"/>
      <c r="HV570" s="36"/>
      <c r="HW570" s="36"/>
      <c r="HX570" s="36"/>
      <c r="HY570" s="36"/>
      <c r="HZ570" s="36"/>
      <c r="IA570" s="36"/>
      <c r="IB570" s="36"/>
      <c r="IC570" s="36"/>
      <c r="ID570" s="36"/>
      <c r="IE570" s="36"/>
      <c r="IF570" s="36"/>
      <c r="IG570" s="36"/>
      <c r="IH570" s="36"/>
      <c r="II570" s="36"/>
      <c r="IJ570" s="36"/>
      <c r="IK570" s="36"/>
      <c r="IL570" s="36"/>
      <c r="IM570" s="36"/>
      <c r="IN570" s="36"/>
      <c r="IO570" s="36"/>
      <c r="IP570" s="36"/>
      <c r="IQ570" s="36"/>
      <c r="IR570" s="36"/>
      <c r="IS570" s="36"/>
      <c r="IT570" s="36"/>
      <c r="IU570" s="36"/>
      <c r="IV570" s="36"/>
    </row>
    <row r="571" spans="1:256" ht="24">
      <c r="A571" s="119" t="s">
        <v>886</v>
      </c>
      <c r="B571" s="113" t="s">
        <v>887</v>
      </c>
      <c r="C571" s="113" t="s">
        <v>18</v>
      </c>
      <c r="D571" s="126" t="s">
        <v>888</v>
      </c>
      <c r="E571" s="120">
        <v>8</v>
      </c>
      <c r="F571" s="121" t="str">
        <f>VLOOKUP(E571,SCELTACONTRAENTE!$A$1:$B$18,2,FALSE)</f>
        <v>08-AFFIDAMENTO IN ECONOMIA - COTTIMO FIDUCIARIO</v>
      </c>
      <c r="G571" s="125">
        <v>9000</v>
      </c>
      <c r="H571" s="22">
        <v>42227</v>
      </c>
      <c r="I571" s="22">
        <v>42369</v>
      </c>
      <c r="J571" s="123" t="s">
        <v>889</v>
      </c>
      <c r="K571" s="36"/>
      <c r="L571" s="36"/>
      <c r="M571" s="36"/>
      <c r="N571" s="36"/>
      <c r="O571" s="36"/>
      <c r="P571" s="36"/>
      <c r="Q571" s="36"/>
      <c r="R571" s="36"/>
      <c r="S571" s="36"/>
      <c r="T571" s="36"/>
      <c r="U571" s="36"/>
      <c r="V571" s="36"/>
      <c r="W571" s="36"/>
      <c r="X571" s="36"/>
      <c r="Y571" s="36"/>
      <c r="Z571" s="36"/>
      <c r="AA571" s="36"/>
      <c r="AB571" s="36"/>
      <c r="AC571" s="36"/>
      <c r="AD571" s="36"/>
      <c r="AE571" s="36"/>
      <c r="AF571" s="36"/>
      <c r="AG571" s="36"/>
      <c r="AH571" s="36"/>
      <c r="AI571" s="36"/>
      <c r="AJ571" s="36"/>
      <c r="AK571" s="36"/>
      <c r="AL571" s="36"/>
      <c r="AM571" s="36"/>
      <c r="AN571" s="36"/>
      <c r="AO571" s="36"/>
      <c r="AP571" s="36"/>
      <c r="AQ571" s="36"/>
      <c r="AR571" s="36"/>
      <c r="AS571" s="36"/>
      <c r="AT571" s="36"/>
      <c r="AU571" s="36"/>
      <c r="AV571" s="36"/>
      <c r="AW571" s="36"/>
      <c r="AX571" s="36"/>
      <c r="AY571" s="36"/>
      <c r="AZ571" s="36"/>
      <c r="BA571" s="36"/>
      <c r="BB571" s="36"/>
      <c r="BC571" s="36"/>
      <c r="BD571" s="36"/>
      <c r="BE571" s="36"/>
      <c r="BF571" s="36"/>
      <c r="BG571" s="36"/>
      <c r="BH571" s="36"/>
      <c r="BI571" s="36"/>
      <c r="BJ571" s="36"/>
      <c r="BK571" s="36"/>
      <c r="BL571" s="36"/>
      <c r="BM571" s="36"/>
      <c r="BN571" s="36"/>
      <c r="BO571" s="36"/>
      <c r="BP571" s="36"/>
      <c r="BQ571" s="36"/>
      <c r="BR571" s="36"/>
      <c r="BS571" s="36"/>
      <c r="BT571" s="36"/>
      <c r="BU571" s="36"/>
      <c r="BV571" s="36"/>
      <c r="BW571" s="36"/>
      <c r="BX571" s="36"/>
      <c r="BY571" s="36"/>
      <c r="BZ571" s="36"/>
      <c r="CA571" s="36"/>
      <c r="CB571" s="36"/>
      <c r="CC571" s="36"/>
      <c r="CD571" s="36"/>
      <c r="CE571" s="36"/>
      <c r="CF571" s="36"/>
      <c r="CG571" s="36"/>
      <c r="CH571" s="36"/>
      <c r="CI571" s="36"/>
      <c r="CJ571" s="36"/>
      <c r="CK571" s="36"/>
      <c r="CL571" s="36"/>
      <c r="CM571" s="36"/>
      <c r="CN571" s="36"/>
      <c r="CO571" s="36"/>
      <c r="CP571" s="36"/>
      <c r="CQ571" s="36"/>
      <c r="CR571" s="36"/>
      <c r="CS571" s="36"/>
      <c r="CT571" s="36"/>
      <c r="CU571" s="36"/>
      <c r="CV571" s="36"/>
      <c r="CW571" s="36"/>
      <c r="CX571" s="36"/>
      <c r="CY571" s="36"/>
      <c r="CZ571" s="36"/>
      <c r="DA571" s="36"/>
      <c r="DB571" s="36"/>
      <c r="DC571" s="36"/>
      <c r="DD571" s="36"/>
      <c r="DE571" s="36"/>
      <c r="DF571" s="36"/>
      <c r="DG571" s="36"/>
      <c r="DH571" s="36"/>
      <c r="DI571" s="36"/>
      <c r="DJ571" s="36"/>
      <c r="DK571" s="36"/>
      <c r="DL571" s="36"/>
      <c r="DM571" s="36"/>
      <c r="DN571" s="36"/>
      <c r="DO571" s="36"/>
      <c r="DP571" s="36"/>
      <c r="DQ571" s="36"/>
      <c r="DR571" s="36"/>
      <c r="DS571" s="36"/>
      <c r="DT571" s="36"/>
      <c r="DU571" s="36"/>
      <c r="DV571" s="36"/>
      <c r="DW571" s="36"/>
      <c r="DX571" s="36"/>
      <c r="DY571" s="36"/>
      <c r="DZ571" s="36"/>
      <c r="EA571" s="36"/>
      <c r="EB571" s="36"/>
      <c r="EC571" s="36"/>
      <c r="ED571" s="36"/>
      <c r="EE571" s="36"/>
      <c r="EF571" s="36"/>
      <c r="EG571" s="36"/>
      <c r="EH571" s="36"/>
      <c r="EI571" s="36"/>
      <c r="EJ571" s="36"/>
      <c r="EK571" s="36"/>
      <c r="EL571" s="36"/>
      <c r="EM571" s="36"/>
      <c r="EN571" s="36"/>
      <c r="EO571" s="36"/>
      <c r="EP571" s="36"/>
      <c r="EQ571" s="36"/>
      <c r="ER571" s="36"/>
      <c r="ES571" s="36"/>
      <c r="ET571" s="36"/>
      <c r="EU571" s="36"/>
      <c r="EV571" s="36"/>
      <c r="EW571" s="36"/>
      <c r="EX571" s="36"/>
      <c r="EY571" s="36"/>
      <c r="EZ571" s="36"/>
      <c r="FA571" s="36"/>
      <c r="FB571" s="36"/>
      <c r="FC571" s="36"/>
      <c r="FD571" s="36"/>
      <c r="FE571" s="36"/>
      <c r="FF571" s="36"/>
      <c r="FG571" s="36"/>
      <c r="FH571" s="36"/>
      <c r="FI571" s="36"/>
      <c r="FJ571" s="36"/>
      <c r="FK571" s="36"/>
      <c r="FL571" s="36"/>
      <c r="FM571" s="36"/>
      <c r="FN571" s="36"/>
      <c r="FO571" s="36"/>
      <c r="FP571" s="36"/>
      <c r="FQ571" s="36"/>
      <c r="FR571" s="36"/>
      <c r="FS571" s="36"/>
      <c r="FT571" s="36"/>
      <c r="FU571" s="36"/>
      <c r="FV571" s="36"/>
      <c r="FW571" s="36"/>
      <c r="FX571" s="36"/>
      <c r="FY571" s="36"/>
      <c r="FZ571" s="36"/>
      <c r="GA571" s="36"/>
      <c r="GB571" s="36"/>
      <c r="GC571" s="36"/>
      <c r="GD571" s="36"/>
      <c r="GE571" s="36"/>
      <c r="GF571" s="36"/>
      <c r="GG571" s="36"/>
      <c r="GH571" s="36"/>
      <c r="GI571" s="36"/>
      <c r="GJ571" s="36"/>
      <c r="GK571" s="36"/>
      <c r="GL571" s="36"/>
      <c r="GM571" s="36"/>
      <c r="GN571" s="36"/>
      <c r="GO571" s="36"/>
      <c r="GP571" s="36"/>
      <c r="GQ571" s="36"/>
      <c r="GR571" s="36"/>
      <c r="GS571" s="36"/>
      <c r="GT571" s="36"/>
      <c r="GU571" s="36"/>
      <c r="GV571" s="36"/>
      <c r="GW571" s="36"/>
      <c r="GX571" s="36"/>
      <c r="GY571" s="36"/>
      <c r="GZ571" s="36"/>
      <c r="HA571" s="36"/>
      <c r="HB571" s="36"/>
      <c r="HC571" s="36"/>
      <c r="HD571" s="36"/>
      <c r="HE571" s="36"/>
      <c r="HF571" s="36"/>
      <c r="HG571" s="36"/>
      <c r="HH571" s="36"/>
      <c r="HI571" s="36"/>
      <c r="HJ571" s="36"/>
      <c r="HK571" s="36"/>
      <c r="HL571" s="36"/>
      <c r="HM571" s="36"/>
      <c r="HN571" s="36"/>
      <c r="HO571" s="36"/>
      <c r="HP571" s="36"/>
      <c r="HQ571" s="36"/>
      <c r="HR571" s="36"/>
      <c r="HS571" s="36"/>
      <c r="HT571" s="36"/>
      <c r="HU571" s="36"/>
      <c r="HV571" s="36"/>
      <c r="HW571" s="36"/>
      <c r="HX571" s="36"/>
      <c r="HY571" s="36"/>
      <c r="HZ571" s="36"/>
      <c r="IA571" s="36"/>
      <c r="IB571" s="36"/>
      <c r="IC571" s="36"/>
      <c r="ID571" s="36"/>
      <c r="IE571" s="36"/>
      <c r="IF571" s="36"/>
      <c r="IG571" s="36"/>
      <c r="IH571" s="36"/>
      <c r="II571" s="36"/>
      <c r="IJ571" s="36"/>
      <c r="IK571" s="36"/>
      <c r="IL571" s="36"/>
      <c r="IM571" s="36"/>
      <c r="IN571" s="36"/>
      <c r="IO571" s="36"/>
      <c r="IP571" s="36"/>
      <c r="IQ571" s="36"/>
      <c r="IR571" s="36"/>
      <c r="IS571" s="36"/>
      <c r="IT571" s="36"/>
      <c r="IU571" s="36"/>
      <c r="IV571" s="36"/>
    </row>
    <row r="572" spans="1:256" ht="36">
      <c r="A572" s="118" t="s">
        <v>890</v>
      </c>
      <c r="B572" s="113" t="s">
        <v>887</v>
      </c>
      <c r="C572" s="113" t="s">
        <v>18</v>
      </c>
      <c r="D572" s="127" t="s">
        <v>891</v>
      </c>
      <c r="E572" s="120">
        <v>8</v>
      </c>
      <c r="F572" s="121" t="str">
        <f>VLOOKUP(E572,SCELTACONTRAENTE!$A$1:$B$18,2,FALSE)</f>
        <v>08-AFFIDAMENTO IN ECONOMIA - COTTIMO FIDUCIARIO</v>
      </c>
      <c r="G572" s="125">
        <v>5700</v>
      </c>
      <c r="H572" s="22">
        <v>42227</v>
      </c>
      <c r="I572" s="22">
        <v>42369</v>
      </c>
      <c r="J572" s="123">
        <v>3300.3</v>
      </c>
      <c r="K572" s="36"/>
      <c r="L572" s="36"/>
      <c r="M572" s="36"/>
      <c r="N572" s="36"/>
      <c r="O572" s="36"/>
      <c r="P572" s="36"/>
      <c r="Q572" s="36"/>
      <c r="R572" s="36"/>
      <c r="S572" s="36"/>
      <c r="T572" s="36"/>
      <c r="U572" s="36"/>
      <c r="V572" s="36"/>
      <c r="W572" s="36"/>
      <c r="X572" s="36"/>
      <c r="Y572" s="36"/>
      <c r="Z572" s="36"/>
      <c r="AA572" s="36"/>
      <c r="AB572" s="36"/>
      <c r="AC572" s="36"/>
      <c r="AD572" s="36"/>
      <c r="AE572" s="36"/>
      <c r="AF572" s="36"/>
      <c r="AG572" s="36"/>
      <c r="AH572" s="36"/>
      <c r="AI572" s="36"/>
      <c r="AJ572" s="36"/>
      <c r="AK572" s="36"/>
      <c r="AL572" s="36"/>
      <c r="AM572" s="36"/>
      <c r="AN572" s="36"/>
      <c r="AO572" s="36"/>
      <c r="AP572" s="36"/>
      <c r="AQ572" s="36"/>
      <c r="AR572" s="36"/>
      <c r="AS572" s="36"/>
      <c r="AT572" s="36"/>
      <c r="AU572" s="36"/>
      <c r="AV572" s="36"/>
      <c r="AW572" s="36"/>
      <c r="AX572" s="36"/>
      <c r="AY572" s="36"/>
      <c r="AZ572" s="36"/>
      <c r="BA572" s="36"/>
      <c r="BB572" s="36"/>
      <c r="BC572" s="36"/>
      <c r="BD572" s="36"/>
      <c r="BE572" s="36"/>
      <c r="BF572" s="36"/>
      <c r="BG572" s="36"/>
      <c r="BH572" s="36"/>
      <c r="BI572" s="36"/>
      <c r="BJ572" s="36"/>
      <c r="BK572" s="36"/>
      <c r="BL572" s="36"/>
      <c r="BM572" s="36"/>
      <c r="BN572" s="36"/>
      <c r="BO572" s="36"/>
      <c r="BP572" s="36"/>
      <c r="BQ572" s="36"/>
      <c r="BR572" s="36"/>
      <c r="BS572" s="36"/>
      <c r="BT572" s="36"/>
      <c r="BU572" s="36"/>
      <c r="BV572" s="36"/>
      <c r="BW572" s="36"/>
      <c r="BX572" s="36"/>
      <c r="BY572" s="36"/>
      <c r="BZ572" s="36"/>
      <c r="CA572" s="36"/>
      <c r="CB572" s="36"/>
      <c r="CC572" s="36"/>
      <c r="CD572" s="36"/>
      <c r="CE572" s="36"/>
      <c r="CF572" s="36"/>
      <c r="CG572" s="36"/>
      <c r="CH572" s="36"/>
      <c r="CI572" s="36"/>
      <c r="CJ572" s="36"/>
      <c r="CK572" s="36"/>
      <c r="CL572" s="36"/>
      <c r="CM572" s="36"/>
      <c r="CN572" s="36"/>
      <c r="CO572" s="36"/>
      <c r="CP572" s="36"/>
      <c r="CQ572" s="36"/>
      <c r="CR572" s="36"/>
      <c r="CS572" s="36"/>
      <c r="CT572" s="36"/>
      <c r="CU572" s="36"/>
      <c r="CV572" s="36"/>
      <c r="CW572" s="36"/>
      <c r="CX572" s="36"/>
      <c r="CY572" s="36"/>
      <c r="CZ572" s="36"/>
      <c r="DA572" s="36"/>
      <c r="DB572" s="36"/>
      <c r="DC572" s="36"/>
      <c r="DD572" s="36"/>
      <c r="DE572" s="36"/>
      <c r="DF572" s="36"/>
      <c r="DG572" s="36"/>
      <c r="DH572" s="36"/>
      <c r="DI572" s="36"/>
      <c r="DJ572" s="36"/>
      <c r="DK572" s="36"/>
      <c r="DL572" s="36"/>
      <c r="DM572" s="36"/>
      <c r="DN572" s="36"/>
      <c r="DO572" s="36"/>
      <c r="DP572" s="36"/>
      <c r="DQ572" s="36"/>
      <c r="DR572" s="36"/>
      <c r="DS572" s="36"/>
      <c r="DT572" s="36"/>
      <c r="DU572" s="36"/>
      <c r="DV572" s="36"/>
      <c r="DW572" s="36"/>
      <c r="DX572" s="36"/>
      <c r="DY572" s="36"/>
      <c r="DZ572" s="36"/>
      <c r="EA572" s="36"/>
      <c r="EB572" s="36"/>
      <c r="EC572" s="36"/>
      <c r="ED572" s="36"/>
      <c r="EE572" s="36"/>
      <c r="EF572" s="36"/>
      <c r="EG572" s="36"/>
      <c r="EH572" s="36"/>
      <c r="EI572" s="36"/>
      <c r="EJ572" s="36"/>
      <c r="EK572" s="36"/>
      <c r="EL572" s="36"/>
      <c r="EM572" s="36"/>
      <c r="EN572" s="36"/>
      <c r="EO572" s="36"/>
      <c r="EP572" s="36"/>
      <c r="EQ572" s="36"/>
      <c r="ER572" s="36"/>
      <c r="ES572" s="36"/>
      <c r="ET572" s="36"/>
      <c r="EU572" s="36"/>
      <c r="EV572" s="36"/>
      <c r="EW572" s="36"/>
      <c r="EX572" s="36"/>
      <c r="EY572" s="36"/>
      <c r="EZ572" s="36"/>
      <c r="FA572" s="36"/>
      <c r="FB572" s="36"/>
      <c r="FC572" s="36"/>
      <c r="FD572" s="36"/>
      <c r="FE572" s="36"/>
      <c r="FF572" s="36"/>
      <c r="FG572" s="36"/>
      <c r="FH572" s="36"/>
      <c r="FI572" s="36"/>
      <c r="FJ572" s="36"/>
      <c r="FK572" s="36"/>
      <c r="FL572" s="36"/>
      <c r="FM572" s="36"/>
      <c r="FN572" s="36"/>
      <c r="FO572" s="36"/>
      <c r="FP572" s="36"/>
      <c r="FQ572" s="36"/>
      <c r="FR572" s="36"/>
      <c r="FS572" s="36"/>
      <c r="FT572" s="36"/>
      <c r="FU572" s="36"/>
      <c r="FV572" s="36"/>
      <c r="FW572" s="36"/>
      <c r="FX572" s="36"/>
      <c r="FY572" s="36"/>
      <c r="FZ572" s="36"/>
      <c r="GA572" s="36"/>
      <c r="GB572" s="36"/>
      <c r="GC572" s="36"/>
      <c r="GD572" s="36"/>
      <c r="GE572" s="36"/>
      <c r="GF572" s="36"/>
      <c r="GG572" s="36"/>
      <c r="GH572" s="36"/>
      <c r="GI572" s="36"/>
      <c r="GJ572" s="36"/>
      <c r="GK572" s="36"/>
      <c r="GL572" s="36"/>
      <c r="GM572" s="36"/>
      <c r="GN572" s="36"/>
      <c r="GO572" s="36"/>
      <c r="GP572" s="36"/>
      <c r="GQ572" s="36"/>
      <c r="GR572" s="36"/>
      <c r="GS572" s="36"/>
      <c r="GT572" s="36"/>
      <c r="GU572" s="36"/>
      <c r="GV572" s="36"/>
      <c r="GW572" s="36"/>
      <c r="GX572" s="36"/>
      <c r="GY572" s="36"/>
      <c r="GZ572" s="36"/>
      <c r="HA572" s="36"/>
      <c r="HB572" s="36"/>
      <c r="HC572" s="36"/>
      <c r="HD572" s="36"/>
      <c r="HE572" s="36"/>
      <c r="HF572" s="36"/>
      <c r="HG572" s="36"/>
      <c r="HH572" s="36"/>
      <c r="HI572" s="36"/>
      <c r="HJ572" s="36"/>
      <c r="HK572" s="36"/>
      <c r="HL572" s="36"/>
      <c r="HM572" s="36"/>
      <c r="HN572" s="36"/>
      <c r="HO572" s="36"/>
      <c r="HP572" s="36"/>
      <c r="HQ572" s="36"/>
      <c r="HR572" s="36"/>
      <c r="HS572" s="36"/>
      <c r="HT572" s="36"/>
      <c r="HU572" s="36"/>
      <c r="HV572" s="36"/>
      <c r="HW572" s="36"/>
      <c r="HX572" s="36"/>
      <c r="HY572" s="36"/>
      <c r="HZ572" s="36"/>
      <c r="IA572" s="36"/>
      <c r="IB572" s="36"/>
      <c r="IC572" s="36"/>
      <c r="ID572" s="36"/>
      <c r="IE572" s="36"/>
      <c r="IF572" s="36"/>
      <c r="IG572" s="36"/>
      <c r="IH572" s="36"/>
      <c r="II572" s="36"/>
      <c r="IJ572" s="36"/>
      <c r="IK572" s="36"/>
      <c r="IL572" s="36"/>
      <c r="IM572" s="36"/>
      <c r="IN572" s="36"/>
      <c r="IO572" s="36"/>
      <c r="IP572" s="36"/>
      <c r="IQ572" s="36"/>
      <c r="IR572" s="36"/>
      <c r="IS572" s="36"/>
      <c r="IT572" s="36"/>
      <c r="IU572" s="36"/>
      <c r="IV572" s="36"/>
    </row>
    <row r="573" spans="1:256" ht="24">
      <c r="A573" s="119" t="s">
        <v>892</v>
      </c>
      <c r="B573" s="113" t="s">
        <v>887</v>
      </c>
      <c r="C573" s="113" t="s">
        <v>18</v>
      </c>
      <c r="D573" s="119" t="s">
        <v>893</v>
      </c>
      <c r="E573" s="120">
        <v>8</v>
      </c>
      <c r="F573" s="121" t="str">
        <f>VLOOKUP(E573,SCELTACONTRAENTE!$A$1:$B$18,2,FALSE)</f>
        <v>08-AFFIDAMENTO IN ECONOMIA - COTTIMO FIDUCIARIO</v>
      </c>
      <c r="G573" s="125">
        <v>9000</v>
      </c>
      <c r="H573" s="22">
        <v>42227</v>
      </c>
      <c r="I573" s="22">
        <v>42369</v>
      </c>
      <c r="J573" s="123">
        <v>3150</v>
      </c>
      <c r="K573" s="36"/>
      <c r="L573" s="36"/>
      <c r="M573" s="36"/>
      <c r="N573" s="36"/>
      <c r="O573" s="36"/>
      <c r="P573" s="36"/>
      <c r="Q573" s="36"/>
      <c r="R573" s="36"/>
      <c r="S573" s="36"/>
      <c r="T573" s="36"/>
      <c r="U573" s="36"/>
      <c r="V573" s="36"/>
      <c r="W573" s="36"/>
      <c r="X573" s="36"/>
      <c r="Y573" s="36"/>
      <c r="Z573" s="36"/>
      <c r="AA573" s="36"/>
      <c r="AB573" s="36"/>
      <c r="AC573" s="36"/>
      <c r="AD573" s="36"/>
      <c r="AE573" s="36"/>
      <c r="AF573" s="36"/>
      <c r="AG573" s="36"/>
      <c r="AH573" s="36"/>
      <c r="AI573" s="36"/>
      <c r="AJ573" s="36"/>
      <c r="AK573" s="36"/>
      <c r="AL573" s="36"/>
      <c r="AM573" s="36"/>
      <c r="AN573" s="36"/>
      <c r="AO573" s="36"/>
      <c r="AP573" s="36"/>
      <c r="AQ573" s="36"/>
      <c r="AR573" s="36"/>
      <c r="AS573" s="36"/>
      <c r="AT573" s="36"/>
      <c r="AU573" s="36"/>
      <c r="AV573" s="36"/>
      <c r="AW573" s="36"/>
      <c r="AX573" s="36"/>
      <c r="AY573" s="36"/>
      <c r="AZ573" s="36"/>
      <c r="BA573" s="36"/>
      <c r="BB573" s="36"/>
      <c r="BC573" s="36"/>
      <c r="BD573" s="36"/>
      <c r="BE573" s="36"/>
      <c r="BF573" s="36"/>
      <c r="BG573" s="36"/>
      <c r="BH573" s="36"/>
      <c r="BI573" s="36"/>
      <c r="BJ573" s="36"/>
      <c r="BK573" s="36"/>
      <c r="BL573" s="36"/>
      <c r="BM573" s="36"/>
      <c r="BN573" s="36"/>
      <c r="BO573" s="36"/>
      <c r="BP573" s="36"/>
      <c r="BQ573" s="36"/>
      <c r="BR573" s="36"/>
      <c r="BS573" s="36"/>
      <c r="BT573" s="36"/>
      <c r="BU573" s="36"/>
      <c r="BV573" s="36"/>
      <c r="BW573" s="36"/>
      <c r="BX573" s="36"/>
      <c r="BY573" s="36"/>
      <c r="BZ573" s="36"/>
      <c r="CA573" s="36"/>
      <c r="CB573" s="36"/>
      <c r="CC573" s="36"/>
      <c r="CD573" s="36"/>
      <c r="CE573" s="36"/>
      <c r="CF573" s="36"/>
      <c r="CG573" s="36"/>
      <c r="CH573" s="36"/>
      <c r="CI573" s="36"/>
      <c r="CJ573" s="36"/>
      <c r="CK573" s="36"/>
      <c r="CL573" s="36"/>
      <c r="CM573" s="36"/>
      <c r="CN573" s="36"/>
      <c r="CO573" s="36"/>
      <c r="CP573" s="36"/>
      <c r="CQ573" s="36"/>
      <c r="CR573" s="36"/>
      <c r="CS573" s="36"/>
      <c r="CT573" s="36"/>
      <c r="CU573" s="36"/>
      <c r="CV573" s="36"/>
      <c r="CW573" s="36"/>
      <c r="CX573" s="36"/>
      <c r="CY573" s="36"/>
      <c r="CZ573" s="36"/>
      <c r="DA573" s="36"/>
      <c r="DB573" s="36"/>
      <c r="DC573" s="36"/>
      <c r="DD573" s="36"/>
      <c r="DE573" s="36"/>
      <c r="DF573" s="36"/>
      <c r="DG573" s="36"/>
      <c r="DH573" s="36"/>
      <c r="DI573" s="36"/>
      <c r="DJ573" s="36"/>
      <c r="DK573" s="36"/>
      <c r="DL573" s="36"/>
      <c r="DM573" s="36"/>
      <c r="DN573" s="36"/>
      <c r="DO573" s="36"/>
      <c r="DP573" s="36"/>
      <c r="DQ573" s="36"/>
      <c r="DR573" s="36"/>
      <c r="DS573" s="36"/>
      <c r="DT573" s="36"/>
      <c r="DU573" s="36"/>
      <c r="DV573" s="36"/>
      <c r="DW573" s="36"/>
      <c r="DX573" s="36"/>
      <c r="DY573" s="36"/>
      <c r="DZ573" s="36"/>
      <c r="EA573" s="36"/>
      <c r="EB573" s="36"/>
      <c r="EC573" s="36"/>
      <c r="ED573" s="36"/>
      <c r="EE573" s="36"/>
      <c r="EF573" s="36"/>
      <c r="EG573" s="36"/>
      <c r="EH573" s="36"/>
      <c r="EI573" s="36"/>
      <c r="EJ573" s="36"/>
      <c r="EK573" s="36"/>
      <c r="EL573" s="36"/>
      <c r="EM573" s="36"/>
      <c r="EN573" s="36"/>
      <c r="EO573" s="36"/>
      <c r="EP573" s="36"/>
      <c r="EQ573" s="36"/>
      <c r="ER573" s="36"/>
      <c r="ES573" s="36"/>
      <c r="ET573" s="36"/>
      <c r="EU573" s="36"/>
      <c r="EV573" s="36"/>
      <c r="EW573" s="36"/>
      <c r="EX573" s="36"/>
      <c r="EY573" s="36"/>
      <c r="EZ573" s="36"/>
      <c r="FA573" s="36"/>
      <c r="FB573" s="36"/>
      <c r="FC573" s="36"/>
      <c r="FD573" s="36"/>
      <c r="FE573" s="36"/>
      <c r="FF573" s="36"/>
      <c r="FG573" s="36"/>
      <c r="FH573" s="36"/>
      <c r="FI573" s="36"/>
      <c r="FJ573" s="36"/>
      <c r="FK573" s="36"/>
      <c r="FL573" s="36"/>
      <c r="FM573" s="36"/>
      <c r="FN573" s="36"/>
      <c r="FO573" s="36"/>
      <c r="FP573" s="36"/>
      <c r="FQ573" s="36"/>
      <c r="FR573" s="36"/>
      <c r="FS573" s="36"/>
      <c r="FT573" s="36"/>
      <c r="FU573" s="36"/>
      <c r="FV573" s="36"/>
      <c r="FW573" s="36"/>
      <c r="FX573" s="36"/>
      <c r="FY573" s="36"/>
      <c r="FZ573" s="36"/>
      <c r="GA573" s="36"/>
      <c r="GB573" s="36"/>
      <c r="GC573" s="36"/>
      <c r="GD573" s="36"/>
      <c r="GE573" s="36"/>
      <c r="GF573" s="36"/>
      <c r="GG573" s="36"/>
      <c r="GH573" s="36"/>
      <c r="GI573" s="36"/>
      <c r="GJ573" s="36"/>
      <c r="GK573" s="36"/>
      <c r="GL573" s="36"/>
      <c r="GM573" s="36"/>
      <c r="GN573" s="36"/>
      <c r="GO573" s="36"/>
      <c r="GP573" s="36"/>
      <c r="GQ573" s="36"/>
      <c r="GR573" s="36"/>
      <c r="GS573" s="36"/>
      <c r="GT573" s="36"/>
      <c r="GU573" s="36"/>
      <c r="GV573" s="36"/>
      <c r="GW573" s="36"/>
      <c r="GX573" s="36"/>
      <c r="GY573" s="36"/>
      <c r="GZ573" s="36"/>
      <c r="HA573" s="36"/>
      <c r="HB573" s="36"/>
      <c r="HC573" s="36"/>
      <c r="HD573" s="36"/>
      <c r="HE573" s="36"/>
      <c r="HF573" s="36"/>
      <c r="HG573" s="36"/>
      <c r="HH573" s="36"/>
      <c r="HI573" s="36"/>
      <c r="HJ573" s="36"/>
      <c r="HK573" s="36"/>
      <c r="HL573" s="36"/>
      <c r="HM573" s="36"/>
      <c r="HN573" s="36"/>
      <c r="HO573" s="36"/>
      <c r="HP573" s="36"/>
      <c r="HQ573" s="36"/>
      <c r="HR573" s="36"/>
      <c r="HS573" s="36"/>
      <c r="HT573" s="36"/>
      <c r="HU573" s="36"/>
      <c r="HV573" s="36"/>
      <c r="HW573" s="36"/>
      <c r="HX573" s="36"/>
      <c r="HY573" s="36"/>
      <c r="HZ573" s="36"/>
      <c r="IA573" s="36"/>
      <c r="IB573" s="36"/>
      <c r="IC573" s="36"/>
      <c r="ID573" s="36"/>
      <c r="IE573" s="36"/>
      <c r="IF573" s="36"/>
      <c r="IG573" s="36"/>
      <c r="IH573" s="36"/>
      <c r="II573" s="36"/>
      <c r="IJ573" s="36"/>
      <c r="IK573" s="36"/>
      <c r="IL573" s="36"/>
      <c r="IM573" s="36"/>
      <c r="IN573" s="36"/>
      <c r="IO573" s="36"/>
      <c r="IP573" s="36"/>
      <c r="IQ573" s="36"/>
      <c r="IR573" s="36"/>
      <c r="IS573" s="36"/>
      <c r="IT573" s="36"/>
      <c r="IU573" s="36"/>
      <c r="IV573" s="36"/>
    </row>
    <row r="574" spans="1:256" ht="24">
      <c r="A574" s="119" t="s">
        <v>894</v>
      </c>
      <c r="B574" s="113" t="s">
        <v>887</v>
      </c>
      <c r="C574" s="113" t="s">
        <v>18</v>
      </c>
      <c r="D574" s="119" t="s">
        <v>895</v>
      </c>
      <c r="E574" s="120">
        <v>8</v>
      </c>
      <c r="F574" s="121" t="str">
        <f>VLOOKUP(E574,SCELTACONTRAENTE!$A$1:$B$18,2,FALSE)</f>
        <v>08-AFFIDAMENTO IN ECONOMIA - COTTIMO FIDUCIARIO</v>
      </c>
      <c r="G574" s="125">
        <v>5900</v>
      </c>
      <c r="H574" s="22">
        <v>42227</v>
      </c>
      <c r="I574" s="22">
        <v>42369</v>
      </c>
      <c r="J574" s="123">
        <v>2832</v>
      </c>
      <c r="K574" s="36"/>
      <c r="L574" s="36"/>
      <c r="M574" s="36"/>
      <c r="N574" s="36"/>
      <c r="O574" s="36"/>
      <c r="P574" s="36"/>
      <c r="Q574" s="36"/>
      <c r="R574" s="36"/>
      <c r="S574" s="36"/>
      <c r="T574" s="36"/>
      <c r="U574" s="36"/>
      <c r="V574" s="36"/>
      <c r="W574" s="36"/>
      <c r="X574" s="36"/>
      <c r="Y574" s="36"/>
      <c r="Z574" s="36"/>
      <c r="AA574" s="36"/>
      <c r="AB574" s="36"/>
      <c r="AC574" s="36"/>
      <c r="AD574" s="36"/>
      <c r="AE574" s="36"/>
      <c r="AF574" s="36"/>
      <c r="AG574" s="36"/>
      <c r="AH574" s="36"/>
      <c r="AI574" s="36"/>
      <c r="AJ574" s="36"/>
      <c r="AK574" s="36"/>
      <c r="AL574" s="36"/>
      <c r="AM574" s="36"/>
      <c r="AN574" s="36"/>
      <c r="AO574" s="36"/>
      <c r="AP574" s="36"/>
      <c r="AQ574" s="36"/>
      <c r="AR574" s="36"/>
      <c r="AS574" s="36"/>
      <c r="AT574" s="36"/>
      <c r="AU574" s="36"/>
      <c r="AV574" s="36"/>
      <c r="AW574" s="36"/>
      <c r="AX574" s="36"/>
      <c r="AY574" s="36"/>
      <c r="AZ574" s="36"/>
      <c r="BA574" s="36"/>
      <c r="BB574" s="36"/>
      <c r="BC574" s="36"/>
      <c r="BD574" s="36"/>
      <c r="BE574" s="36"/>
      <c r="BF574" s="36"/>
      <c r="BG574" s="36"/>
      <c r="BH574" s="36"/>
      <c r="BI574" s="36"/>
      <c r="BJ574" s="36"/>
      <c r="BK574" s="36"/>
      <c r="BL574" s="36"/>
      <c r="BM574" s="36"/>
      <c r="BN574" s="36"/>
      <c r="BO574" s="36"/>
      <c r="BP574" s="36"/>
      <c r="BQ574" s="36"/>
      <c r="BR574" s="36"/>
      <c r="BS574" s="36"/>
      <c r="BT574" s="36"/>
      <c r="BU574" s="36"/>
      <c r="BV574" s="36"/>
      <c r="BW574" s="36"/>
      <c r="BX574" s="36"/>
      <c r="BY574" s="36"/>
      <c r="BZ574" s="36"/>
      <c r="CA574" s="36"/>
      <c r="CB574" s="36"/>
      <c r="CC574" s="36"/>
      <c r="CD574" s="36"/>
      <c r="CE574" s="36"/>
      <c r="CF574" s="36"/>
      <c r="CG574" s="36"/>
      <c r="CH574" s="36"/>
      <c r="CI574" s="36"/>
      <c r="CJ574" s="36"/>
      <c r="CK574" s="36"/>
      <c r="CL574" s="36"/>
      <c r="CM574" s="36"/>
      <c r="CN574" s="36"/>
      <c r="CO574" s="36"/>
      <c r="CP574" s="36"/>
      <c r="CQ574" s="36"/>
      <c r="CR574" s="36"/>
      <c r="CS574" s="36"/>
      <c r="CT574" s="36"/>
      <c r="CU574" s="36"/>
      <c r="CV574" s="36"/>
      <c r="CW574" s="36"/>
      <c r="CX574" s="36"/>
      <c r="CY574" s="36"/>
      <c r="CZ574" s="36"/>
      <c r="DA574" s="36"/>
      <c r="DB574" s="36"/>
      <c r="DC574" s="36"/>
      <c r="DD574" s="36"/>
      <c r="DE574" s="36"/>
      <c r="DF574" s="36"/>
      <c r="DG574" s="36"/>
      <c r="DH574" s="36"/>
      <c r="DI574" s="36"/>
      <c r="DJ574" s="36"/>
      <c r="DK574" s="36"/>
      <c r="DL574" s="36"/>
      <c r="DM574" s="36"/>
      <c r="DN574" s="36"/>
      <c r="DO574" s="36"/>
      <c r="DP574" s="36"/>
      <c r="DQ574" s="36"/>
      <c r="DR574" s="36"/>
      <c r="DS574" s="36"/>
      <c r="DT574" s="36"/>
      <c r="DU574" s="36"/>
      <c r="DV574" s="36"/>
      <c r="DW574" s="36"/>
      <c r="DX574" s="36"/>
      <c r="DY574" s="36"/>
      <c r="DZ574" s="36"/>
      <c r="EA574" s="36"/>
      <c r="EB574" s="36"/>
      <c r="EC574" s="36"/>
      <c r="ED574" s="36"/>
      <c r="EE574" s="36"/>
      <c r="EF574" s="36"/>
      <c r="EG574" s="36"/>
      <c r="EH574" s="36"/>
      <c r="EI574" s="36"/>
      <c r="EJ574" s="36"/>
      <c r="EK574" s="36"/>
      <c r="EL574" s="36"/>
      <c r="EM574" s="36"/>
      <c r="EN574" s="36"/>
      <c r="EO574" s="36"/>
      <c r="EP574" s="36"/>
      <c r="EQ574" s="36"/>
      <c r="ER574" s="36"/>
      <c r="ES574" s="36"/>
      <c r="ET574" s="36"/>
      <c r="EU574" s="36"/>
      <c r="EV574" s="36"/>
      <c r="EW574" s="36"/>
      <c r="EX574" s="36"/>
      <c r="EY574" s="36"/>
      <c r="EZ574" s="36"/>
      <c r="FA574" s="36"/>
      <c r="FB574" s="36"/>
      <c r="FC574" s="36"/>
      <c r="FD574" s="36"/>
      <c r="FE574" s="36"/>
      <c r="FF574" s="36"/>
      <c r="FG574" s="36"/>
      <c r="FH574" s="36"/>
      <c r="FI574" s="36"/>
      <c r="FJ574" s="36"/>
      <c r="FK574" s="36"/>
      <c r="FL574" s="36"/>
      <c r="FM574" s="36"/>
      <c r="FN574" s="36"/>
      <c r="FO574" s="36"/>
      <c r="FP574" s="36"/>
      <c r="FQ574" s="36"/>
      <c r="FR574" s="36"/>
      <c r="FS574" s="36"/>
      <c r="FT574" s="36"/>
      <c r="FU574" s="36"/>
      <c r="FV574" s="36"/>
      <c r="FW574" s="36"/>
      <c r="FX574" s="36"/>
      <c r="FY574" s="36"/>
      <c r="FZ574" s="36"/>
      <c r="GA574" s="36"/>
      <c r="GB574" s="36"/>
      <c r="GC574" s="36"/>
      <c r="GD574" s="36"/>
      <c r="GE574" s="36"/>
      <c r="GF574" s="36"/>
      <c r="GG574" s="36"/>
      <c r="GH574" s="36"/>
      <c r="GI574" s="36"/>
      <c r="GJ574" s="36"/>
      <c r="GK574" s="36"/>
      <c r="GL574" s="36"/>
      <c r="GM574" s="36"/>
      <c r="GN574" s="36"/>
      <c r="GO574" s="36"/>
      <c r="GP574" s="36"/>
      <c r="GQ574" s="36"/>
      <c r="GR574" s="36"/>
      <c r="GS574" s="36"/>
      <c r="GT574" s="36"/>
      <c r="GU574" s="36"/>
      <c r="GV574" s="36"/>
      <c r="GW574" s="36"/>
      <c r="GX574" s="36"/>
      <c r="GY574" s="36"/>
      <c r="GZ574" s="36"/>
      <c r="HA574" s="36"/>
      <c r="HB574" s="36"/>
      <c r="HC574" s="36"/>
      <c r="HD574" s="36"/>
      <c r="HE574" s="36"/>
      <c r="HF574" s="36"/>
      <c r="HG574" s="36"/>
      <c r="HH574" s="36"/>
      <c r="HI574" s="36"/>
      <c r="HJ574" s="36"/>
      <c r="HK574" s="36"/>
      <c r="HL574" s="36"/>
      <c r="HM574" s="36"/>
      <c r="HN574" s="36"/>
      <c r="HO574" s="36"/>
      <c r="HP574" s="36"/>
      <c r="HQ574" s="36"/>
      <c r="HR574" s="36"/>
      <c r="HS574" s="36"/>
      <c r="HT574" s="36"/>
      <c r="HU574" s="36"/>
      <c r="HV574" s="36"/>
      <c r="HW574" s="36"/>
      <c r="HX574" s="36"/>
      <c r="HY574" s="36"/>
      <c r="HZ574" s="36"/>
      <c r="IA574" s="36"/>
      <c r="IB574" s="36"/>
      <c r="IC574" s="36"/>
      <c r="ID574" s="36"/>
      <c r="IE574" s="36"/>
      <c r="IF574" s="36"/>
      <c r="IG574" s="36"/>
      <c r="IH574" s="36"/>
      <c r="II574" s="36"/>
      <c r="IJ574" s="36"/>
      <c r="IK574" s="36"/>
      <c r="IL574" s="36"/>
      <c r="IM574" s="36"/>
      <c r="IN574" s="36"/>
      <c r="IO574" s="36"/>
      <c r="IP574" s="36"/>
      <c r="IQ574" s="36"/>
      <c r="IR574" s="36"/>
      <c r="IS574" s="36"/>
      <c r="IT574" s="36"/>
      <c r="IU574" s="36"/>
      <c r="IV574" s="36"/>
    </row>
    <row r="575" spans="1:256" ht="24">
      <c r="A575" s="119" t="s">
        <v>896</v>
      </c>
      <c r="B575" s="119" t="s">
        <v>856</v>
      </c>
      <c r="C575" s="113" t="s">
        <v>18</v>
      </c>
      <c r="D575" s="119" t="s">
        <v>897</v>
      </c>
      <c r="E575" s="120">
        <v>4</v>
      </c>
      <c r="F575" s="121" t="str">
        <f>VLOOKUP(E575,SCELTACONTRAENTE!$A$1:$B$18,2,FALSE)</f>
        <v>04-PROCEDURA NEGOZIATA SENZA PREVIA PUBBLICAZIONE DEL BANDO</v>
      </c>
      <c r="G575" s="125">
        <v>15000</v>
      </c>
      <c r="H575" s="22">
        <v>42207</v>
      </c>
      <c r="I575" s="22">
        <v>42369</v>
      </c>
      <c r="J575" s="123">
        <v>11990</v>
      </c>
      <c r="K575" s="36"/>
      <c r="L575" s="36"/>
      <c r="M575" s="36"/>
      <c r="N575" s="36"/>
      <c r="O575" s="36"/>
      <c r="P575" s="36"/>
      <c r="Q575" s="36"/>
      <c r="R575" s="36"/>
      <c r="S575" s="36"/>
      <c r="T575" s="36"/>
      <c r="U575" s="36"/>
      <c r="V575" s="36"/>
      <c r="W575" s="36"/>
      <c r="X575" s="36"/>
      <c r="Y575" s="36"/>
      <c r="Z575" s="36"/>
      <c r="AA575" s="36"/>
      <c r="AB575" s="36"/>
      <c r="AC575" s="36"/>
      <c r="AD575" s="36"/>
      <c r="AE575" s="36"/>
      <c r="AF575" s="36"/>
      <c r="AG575" s="36"/>
      <c r="AH575" s="36"/>
      <c r="AI575" s="36"/>
      <c r="AJ575" s="36"/>
      <c r="AK575" s="36"/>
      <c r="AL575" s="36"/>
      <c r="AM575" s="36"/>
      <c r="AN575" s="36"/>
      <c r="AO575" s="36"/>
      <c r="AP575" s="36"/>
      <c r="AQ575" s="36"/>
      <c r="AR575" s="36"/>
      <c r="AS575" s="36"/>
      <c r="AT575" s="36"/>
      <c r="AU575" s="36"/>
      <c r="AV575" s="36"/>
      <c r="AW575" s="36"/>
      <c r="AX575" s="36"/>
      <c r="AY575" s="36"/>
      <c r="AZ575" s="36"/>
      <c r="BA575" s="36"/>
      <c r="BB575" s="36"/>
      <c r="BC575" s="36"/>
      <c r="BD575" s="36"/>
      <c r="BE575" s="36"/>
      <c r="BF575" s="36"/>
      <c r="BG575" s="36"/>
      <c r="BH575" s="36"/>
      <c r="BI575" s="36"/>
      <c r="BJ575" s="36"/>
      <c r="BK575" s="36"/>
      <c r="BL575" s="36"/>
      <c r="BM575" s="36"/>
      <c r="BN575" s="36"/>
      <c r="BO575" s="36"/>
      <c r="BP575" s="36"/>
      <c r="BQ575" s="36"/>
      <c r="BR575" s="36"/>
      <c r="BS575" s="36"/>
      <c r="BT575" s="36"/>
      <c r="BU575" s="36"/>
      <c r="BV575" s="36"/>
      <c r="BW575" s="36"/>
      <c r="BX575" s="36"/>
      <c r="BY575" s="36"/>
      <c r="BZ575" s="36"/>
      <c r="CA575" s="36"/>
      <c r="CB575" s="36"/>
      <c r="CC575" s="36"/>
      <c r="CD575" s="36"/>
      <c r="CE575" s="36"/>
      <c r="CF575" s="36"/>
      <c r="CG575" s="36"/>
      <c r="CH575" s="36"/>
      <c r="CI575" s="36"/>
      <c r="CJ575" s="36"/>
      <c r="CK575" s="36"/>
      <c r="CL575" s="36"/>
      <c r="CM575" s="36"/>
      <c r="CN575" s="36"/>
      <c r="CO575" s="36"/>
      <c r="CP575" s="36"/>
      <c r="CQ575" s="36"/>
      <c r="CR575" s="36"/>
      <c r="CS575" s="36"/>
      <c r="CT575" s="36"/>
      <c r="CU575" s="36"/>
      <c r="CV575" s="36"/>
      <c r="CW575" s="36"/>
      <c r="CX575" s="36"/>
      <c r="CY575" s="36"/>
      <c r="CZ575" s="36"/>
      <c r="DA575" s="36"/>
      <c r="DB575" s="36"/>
      <c r="DC575" s="36"/>
      <c r="DD575" s="36"/>
      <c r="DE575" s="36"/>
      <c r="DF575" s="36"/>
      <c r="DG575" s="36"/>
      <c r="DH575" s="36"/>
      <c r="DI575" s="36"/>
      <c r="DJ575" s="36"/>
      <c r="DK575" s="36"/>
      <c r="DL575" s="36"/>
      <c r="DM575" s="36"/>
      <c r="DN575" s="36"/>
      <c r="DO575" s="36"/>
      <c r="DP575" s="36"/>
      <c r="DQ575" s="36"/>
      <c r="DR575" s="36"/>
      <c r="DS575" s="36"/>
      <c r="DT575" s="36"/>
      <c r="DU575" s="36"/>
      <c r="DV575" s="36"/>
      <c r="DW575" s="36"/>
      <c r="DX575" s="36"/>
      <c r="DY575" s="36"/>
      <c r="DZ575" s="36"/>
      <c r="EA575" s="36"/>
      <c r="EB575" s="36"/>
      <c r="EC575" s="36"/>
      <c r="ED575" s="36"/>
      <c r="EE575" s="36"/>
      <c r="EF575" s="36"/>
      <c r="EG575" s="36"/>
      <c r="EH575" s="36"/>
      <c r="EI575" s="36"/>
      <c r="EJ575" s="36"/>
      <c r="EK575" s="36"/>
      <c r="EL575" s="36"/>
      <c r="EM575" s="36"/>
      <c r="EN575" s="36"/>
      <c r="EO575" s="36"/>
      <c r="EP575" s="36"/>
      <c r="EQ575" s="36"/>
      <c r="ER575" s="36"/>
      <c r="ES575" s="36"/>
      <c r="ET575" s="36"/>
      <c r="EU575" s="36"/>
      <c r="EV575" s="36"/>
      <c r="EW575" s="36"/>
      <c r="EX575" s="36"/>
      <c r="EY575" s="36"/>
      <c r="EZ575" s="36"/>
      <c r="FA575" s="36"/>
      <c r="FB575" s="36"/>
      <c r="FC575" s="36"/>
      <c r="FD575" s="36"/>
      <c r="FE575" s="36"/>
      <c r="FF575" s="36"/>
      <c r="FG575" s="36"/>
      <c r="FH575" s="36"/>
      <c r="FI575" s="36"/>
      <c r="FJ575" s="36"/>
      <c r="FK575" s="36"/>
      <c r="FL575" s="36"/>
      <c r="FM575" s="36"/>
      <c r="FN575" s="36"/>
      <c r="FO575" s="36"/>
      <c r="FP575" s="36"/>
      <c r="FQ575" s="36"/>
      <c r="FR575" s="36"/>
      <c r="FS575" s="36"/>
      <c r="FT575" s="36"/>
      <c r="FU575" s="36"/>
      <c r="FV575" s="36"/>
      <c r="FW575" s="36"/>
      <c r="FX575" s="36"/>
      <c r="FY575" s="36"/>
      <c r="FZ575" s="36"/>
      <c r="GA575" s="36"/>
      <c r="GB575" s="36"/>
      <c r="GC575" s="36"/>
      <c r="GD575" s="36"/>
      <c r="GE575" s="36"/>
      <c r="GF575" s="36"/>
      <c r="GG575" s="36"/>
      <c r="GH575" s="36"/>
      <c r="GI575" s="36"/>
      <c r="GJ575" s="36"/>
      <c r="GK575" s="36"/>
      <c r="GL575" s="36"/>
      <c r="GM575" s="36"/>
      <c r="GN575" s="36"/>
      <c r="GO575" s="36"/>
      <c r="GP575" s="36"/>
      <c r="GQ575" s="36"/>
      <c r="GR575" s="36"/>
      <c r="GS575" s="36"/>
      <c r="GT575" s="36"/>
      <c r="GU575" s="36"/>
      <c r="GV575" s="36"/>
      <c r="GW575" s="36"/>
      <c r="GX575" s="36"/>
      <c r="GY575" s="36"/>
      <c r="GZ575" s="36"/>
      <c r="HA575" s="36"/>
      <c r="HB575" s="36"/>
      <c r="HC575" s="36"/>
      <c r="HD575" s="36"/>
      <c r="HE575" s="36"/>
      <c r="HF575" s="36"/>
      <c r="HG575" s="36"/>
      <c r="HH575" s="36"/>
      <c r="HI575" s="36"/>
      <c r="HJ575" s="36"/>
      <c r="HK575" s="36"/>
      <c r="HL575" s="36"/>
      <c r="HM575" s="36"/>
      <c r="HN575" s="36"/>
      <c r="HO575" s="36"/>
      <c r="HP575" s="36"/>
      <c r="HQ575" s="36"/>
      <c r="HR575" s="36"/>
      <c r="HS575" s="36"/>
      <c r="HT575" s="36"/>
      <c r="HU575" s="36"/>
      <c r="HV575" s="36"/>
      <c r="HW575" s="36"/>
      <c r="HX575" s="36"/>
      <c r="HY575" s="36"/>
      <c r="HZ575" s="36"/>
      <c r="IA575" s="36"/>
      <c r="IB575" s="36"/>
      <c r="IC575" s="36"/>
      <c r="ID575" s="36"/>
      <c r="IE575" s="36"/>
      <c r="IF575" s="36"/>
      <c r="IG575" s="36"/>
      <c r="IH575" s="36"/>
      <c r="II575" s="36"/>
      <c r="IJ575" s="36"/>
      <c r="IK575" s="36"/>
      <c r="IL575" s="36"/>
      <c r="IM575" s="36"/>
      <c r="IN575" s="36"/>
      <c r="IO575" s="36"/>
      <c r="IP575" s="36"/>
      <c r="IQ575" s="36"/>
      <c r="IR575" s="36"/>
      <c r="IS575" s="36"/>
      <c r="IT575" s="36"/>
      <c r="IU575" s="36"/>
      <c r="IV575" s="36"/>
    </row>
    <row r="576" spans="1:256" ht="24">
      <c r="A576" s="119" t="s">
        <v>898</v>
      </c>
      <c r="B576" s="113" t="s">
        <v>887</v>
      </c>
      <c r="C576" s="113" t="s">
        <v>18</v>
      </c>
      <c r="D576" s="119" t="s">
        <v>899</v>
      </c>
      <c r="E576" s="120">
        <v>23</v>
      </c>
      <c r="F576" s="121" t="str">
        <f>VLOOKUP(E576,SCELTACONTRAENTE!$A$1:$B$18,2,FALSE)</f>
        <v>23-AFFIDAMENTO IN ECONOMIA - AFFIDAMENTO DIRETTO</v>
      </c>
      <c r="G576" s="125">
        <v>1600</v>
      </c>
      <c r="H576" s="22">
        <v>42144</v>
      </c>
      <c r="I576" s="22">
        <v>42369</v>
      </c>
      <c r="J576" s="123">
        <v>1600</v>
      </c>
      <c r="K576" s="36"/>
      <c r="L576" s="36"/>
      <c r="M576" s="36"/>
      <c r="N576" s="36"/>
      <c r="O576" s="36"/>
      <c r="P576" s="36"/>
      <c r="Q576" s="36"/>
      <c r="R576" s="36"/>
      <c r="S576" s="36"/>
      <c r="T576" s="36"/>
      <c r="U576" s="36"/>
      <c r="V576" s="36"/>
      <c r="W576" s="36"/>
      <c r="X576" s="36"/>
      <c r="Y576" s="36"/>
      <c r="Z576" s="36"/>
      <c r="AA576" s="36"/>
      <c r="AB576" s="36"/>
      <c r="AC576" s="36"/>
      <c r="AD576" s="36"/>
      <c r="AE576" s="36"/>
      <c r="AF576" s="36"/>
      <c r="AG576" s="36"/>
      <c r="AH576" s="36"/>
      <c r="AI576" s="36"/>
      <c r="AJ576" s="36"/>
      <c r="AK576" s="36"/>
      <c r="AL576" s="36"/>
      <c r="AM576" s="36"/>
      <c r="AN576" s="36"/>
      <c r="AO576" s="36"/>
      <c r="AP576" s="36"/>
      <c r="AQ576" s="36"/>
      <c r="AR576" s="36"/>
      <c r="AS576" s="36"/>
      <c r="AT576" s="36"/>
      <c r="AU576" s="36"/>
      <c r="AV576" s="36"/>
      <c r="AW576" s="36"/>
      <c r="AX576" s="36"/>
      <c r="AY576" s="36"/>
      <c r="AZ576" s="36"/>
      <c r="BA576" s="36"/>
      <c r="BB576" s="36"/>
      <c r="BC576" s="36"/>
      <c r="BD576" s="36"/>
      <c r="BE576" s="36"/>
      <c r="BF576" s="36"/>
      <c r="BG576" s="36"/>
      <c r="BH576" s="36"/>
      <c r="BI576" s="36"/>
      <c r="BJ576" s="36"/>
      <c r="BK576" s="36"/>
      <c r="BL576" s="36"/>
      <c r="BM576" s="36"/>
      <c r="BN576" s="36"/>
      <c r="BO576" s="36"/>
      <c r="BP576" s="36"/>
      <c r="BQ576" s="36"/>
      <c r="BR576" s="36"/>
      <c r="BS576" s="36"/>
      <c r="BT576" s="36"/>
      <c r="BU576" s="36"/>
      <c r="BV576" s="36"/>
      <c r="BW576" s="36"/>
      <c r="BX576" s="36"/>
      <c r="BY576" s="36"/>
      <c r="BZ576" s="36"/>
      <c r="CA576" s="36"/>
      <c r="CB576" s="36"/>
      <c r="CC576" s="36"/>
      <c r="CD576" s="36"/>
      <c r="CE576" s="36"/>
      <c r="CF576" s="36"/>
      <c r="CG576" s="36"/>
      <c r="CH576" s="36"/>
      <c r="CI576" s="36"/>
      <c r="CJ576" s="36"/>
      <c r="CK576" s="36"/>
      <c r="CL576" s="36"/>
      <c r="CM576" s="36"/>
      <c r="CN576" s="36"/>
      <c r="CO576" s="36"/>
      <c r="CP576" s="36"/>
      <c r="CQ576" s="36"/>
      <c r="CR576" s="36"/>
      <c r="CS576" s="36"/>
      <c r="CT576" s="36"/>
      <c r="CU576" s="36"/>
      <c r="CV576" s="36"/>
      <c r="CW576" s="36"/>
      <c r="CX576" s="36"/>
      <c r="CY576" s="36"/>
      <c r="CZ576" s="36"/>
      <c r="DA576" s="36"/>
      <c r="DB576" s="36"/>
      <c r="DC576" s="36"/>
      <c r="DD576" s="36"/>
      <c r="DE576" s="36"/>
      <c r="DF576" s="36"/>
      <c r="DG576" s="36"/>
      <c r="DH576" s="36"/>
      <c r="DI576" s="36"/>
      <c r="DJ576" s="36"/>
      <c r="DK576" s="36"/>
      <c r="DL576" s="36"/>
      <c r="DM576" s="36"/>
      <c r="DN576" s="36"/>
      <c r="DO576" s="36"/>
      <c r="DP576" s="36"/>
      <c r="DQ576" s="36"/>
      <c r="DR576" s="36"/>
      <c r="DS576" s="36"/>
      <c r="DT576" s="36"/>
      <c r="DU576" s="36"/>
      <c r="DV576" s="36"/>
      <c r="DW576" s="36"/>
      <c r="DX576" s="36"/>
      <c r="DY576" s="36"/>
      <c r="DZ576" s="36"/>
      <c r="EA576" s="36"/>
      <c r="EB576" s="36"/>
      <c r="EC576" s="36"/>
      <c r="ED576" s="36"/>
      <c r="EE576" s="36"/>
      <c r="EF576" s="36"/>
      <c r="EG576" s="36"/>
      <c r="EH576" s="36"/>
      <c r="EI576" s="36"/>
      <c r="EJ576" s="36"/>
      <c r="EK576" s="36"/>
      <c r="EL576" s="36"/>
      <c r="EM576" s="36"/>
      <c r="EN576" s="36"/>
      <c r="EO576" s="36"/>
      <c r="EP576" s="36"/>
      <c r="EQ576" s="36"/>
      <c r="ER576" s="36"/>
      <c r="ES576" s="36"/>
      <c r="ET576" s="36"/>
      <c r="EU576" s="36"/>
      <c r="EV576" s="36"/>
      <c r="EW576" s="36"/>
      <c r="EX576" s="36"/>
      <c r="EY576" s="36"/>
      <c r="EZ576" s="36"/>
      <c r="FA576" s="36"/>
      <c r="FB576" s="36"/>
      <c r="FC576" s="36"/>
      <c r="FD576" s="36"/>
      <c r="FE576" s="36"/>
      <c r="FF576" s="36"/>
      <c r="FG576" s="36"/>
      <c r="FH576" s="36"/>
      <c r="FI576" s="36"/>
      <c r="FJ576" s="36"/>
      <c r="FK576" s="36"/>
      <c r="FL576" s="36"/>
      <c r="FM576" s="36"/>
      <c r="FN576" s="36"/>
      <c r="FO576" s="36"/>
      <c r="FP576" s="36"/>
      <c r="FQ576" s="36"/>
      <c r="FR576" s="36"/>
      <c r="FS576" s="36"/>
      <c r="FT576" s="36"/>
      <c r="FU576" s="36"/>
      <c r="FV576" s="36"/>
      <c r="FW576" s="36"/>
      <c r="FX576" s="36"/>
      <c r="FY576" s="36"/>
      <c r="FZ576" s="36"/>
      <c r="GA576" s="36"/>
      <c r="GB576" s="36"/>
      <c r="GC576" s="36"/>
      <c r="GD576" s="36"/>
      <c r="GE576" s="36"/>
      <c r="GF576" s="36"/>
      <c r="GG576" s="36"/>
      <c r="GH576" s="36"/>
      <c r="GI576" s="36"/>
      <c r="GJ576" s="36"/>
      <c r="GK576" s="36"/>
      <c r="GL576" s="36"/>
      <c r="GM576" s="36"/>
      <c r="GN576" s="36"/>
      <c r="GO576" s="36"/>
      <c r="GP576" s="36"/>
      <c r="GQ576" s="36"/>
      <c r="GR576" s="36"/>
      <c r="GS576" s="36"/>
      <c r="GT576" s="36"/>
      <c r="GU576" s="36"/>
      <c r="GV576" s="36"/>
      <c r="GW576" s="36"/>
      <c r="GX576" s="36"/>
      <c r="GY576" s="36"/>
      <c r="GZ576" s="36"/>
      <c r="HA576" s="36"/>
      <c r="HB576" s="36"/>
      <c r="HC576" s="36"/>
      <c r="HD576" s="36"/>
      <c r="HE576" s="36"/>
      <c r="HF576" s="36"/>
      <c r="HG576" s="36"/>
      <c r="HH576" s="36"/>
      <c r="HI576" s="36"/>
      <c r="HJ576" s="36"/>
      <c r="HK576" s="36"/>
      <c r="HL576" s="36"/>
      <c r="HM576" s="36"/>
      <c r="HN576" s="36"/>
      <c r="HO576" s="36"/>
      <c r="HP576" s="36"/>
      <c r="HQ576" s="36"/>
      <c r="HR576" s="36"/>
      <c r="HS576" s="36"/>
      <c r="HT576" s="36"/>
      <c r="HU576" s="36"/>
      <c r="HV576" s="36"/>
      <c r="HW576" s="36"/>
      <c r="HX576" s="36"/>
      <c r="HY576" s="36"/>
      <c r="HZ576" s="36"/>
      <c r="IA576" s="36"/>
      <c r="IB576" s="36"/>
      <c r="IC576" s="36"/>
      <c r="ID576" s="36"/>
      <c r="IE576" s="36"/>
      <c r="IF576" s="36"/>
      <c r="IG576" s="36"/>
      <c r="IH576" s="36"/>
      <c r="II576" s="36"/>
      <c r="IJ576" s="36"/>
      <c r="IK576" s="36"/>
      <c r="IL576" s="36"/>
      <c r="IM576" s="36"/>
      <c r="IN576" s="36"/>
      <c r="IO576" s="36"/>
      <c r="IP576" s="36"/>
      <c r="IQ576" s="128"/>
      <c r="IR576" s="128"/>
      <c r="IS576" s="128"/>
      <c r="IT576" s="128"/>
      <c r="IU576" s="128"/>
      <c r="IV576" s="128"/>
    </row>
    <row r="577" spans="1:256" ht="24">
      <c r="A577" s="119" t="s">
        <v>900</v>
      </c>
      <c r="B577" s="113"/>
      <c r="C577" s="113" t="s">
        <v>18</v>
      </c>
      <c r="D577" s="119" t="s">
        <v>901</v>
      </c>
      <c r="E577" s="120">
        <v>23</v>
      </c>
      <c r="F577" s="121" t="str">
        <f>VLOOKUP(E577,SCELTACONTRAENTE!$A$1:$B$18,2,FALSE)</f>
        <v>23-AFFIDAMENTO IN ECONOMIA - AFFIDAMENTO DIRETTO</v>
      </c>
      <c r="G577" s="125">
        <v>1800</v>
      </c>
      <c r="H577" s="22">
        <v>42144</v>
      </c>
      <c r="I577" s="22">
        <v>42369</v>
      </c>
      <c r="J577" s="123">
        <v>1800</v>
      </c>
      <c r="K577" s="36"/>
      <c r="L577" s="36"/>
      <c r="M577" s="36"/>
      <c r="N577" s="36"/>
      <c r="O577" s="36"/>
      <c r="P577" s="36"/>
      <c r="Q577" s="36"/>
      <c r="R577" s="36"/>
      <c r="S577" s="36"/>
      <c r="T577" s="36"/>
      <c r="U577" s="36"/>
      <c r="V577" s="36"/>
      <c r="W577" s="36"/>
      <c r="X577" s="36"/>
      <c r="Y577" s="36"/>
      <c r="Z577" s="36"/>
      <c r="AA577" s="36"/>
      <c r="AB577" s="36"/>
      <c r="AC577" s="36"/>
      <c r="AD577" s="36"/>
      <c r="AE577" s="36"/>
      <c r="AF577" s="36"/>
      <c r="AG577" s="36"/>
      <c r="AH577" s="36"/>
      <c r="AI577" s="36"/>
      <c r="AJ577" s="36"/>
      <c r="AK577" s="36"/>
      <c r="AL577" s="36"/>
      <c r="AM577" s="36"/>
      <c r="AN577" s="36"/>
      <c r="AO577" s="36"/>
      <c r="AP577" s="36"/>
      <c r="AQ577" s="36"/>
      <c r="AR577" s="36"/>
      <c r="AS577" s="36"/>
      <c r="AT577" s="36"/>
      <c r="AU577" s="36"/>
      <c r="AV577" s="36"/>
      <c r="AW577" s="36"/>
      <c r="AX577" s="36"/>
      <c r="AY577" s="36"/>
      <c r="AZ577" s="36"/>
      <c r="BA577" s="36"/>
      <c r="BB577" s="36"/>
      <c r="BC577" s="36"/>
      <c r="BD577" s="36"/>
      <c r="BE577" s="36"/>
      <c r="BF577" s="36"/>
      <c r="BG577" s="36"/>
      <c r="BH577" s="36"/>
      <c r="BI577" s="36"/>
      <c r="BJ577" s="36"/>
      <c r="BK577" s="36"/>
      <c r="BL577" s="36"/>
      <c r="BM577" s="36"/>
      <c r="BN577" s="36"/>
      <c r="BO577" s="36"/>
      <c r="BP577" s="36"/>
      <c r="BQ577" s="36"/>
      <c r="BR577" s="36"/>
      <c r="BS577" s="36"/>
      <c r="BT577" s="36"/>
      <c r="BU577" s="36"/>
      <c r="BV577" s="36"/>
      <c r="BW577" s="36"/>
      <c r="BX577" s="36"/>
      <c r="BY577" s="36"/>
      <c r="BZ577" s="36"/>
      <c r="CA577" s="36"/>
      <c r="CB577" s="36"/>
      <c r="CC577" s="36"/>
      <c r="CD577" s="36"/>
      <c r="CE577" s="36"/>
      <c r="CF577" s="36"/>
      <c r="CG577" s="36"/>
      <c r="CH577" s="36"/>
      <c r="CI577" s="36"/>
      <c r="CJ577" s="36"/>
      <c r="CK577" s="36"/>
      <c r="CL577" s="36"/>
      <c r="CM577" s="36"/>
      <c r="CN577" s="36"/>
      <c r="CO577" s="36"/>
      <c r="CP577" s="36"/>
      <c r="CQ577" s="36"/>
      <c r="CR577" s="36"/>
      <c r="CS577" s="36"/>
      <c r="CT577" s="36"/>
      <c r="CU577" s="36"/>
      <c r="CV577" s="36"/>
      <c r="CW577" s="36"/>
      <c r="CX577" s="36"/>
      <c r="CY577" s="36"/>
      <c r="CZ577" s="36"/>
      <c r="DA577" s="36"/>
      <c r="DB577" s="36"/>
      <c r="DC577" s="36"/>
      <c r="DD577" s="36"/>
      <c r="DE577" s="36"/>
      <c r="DF577" s="36"/>
      <c r="DG577" s="36"/>
      <c r="DH577" s="36"/>
      <c r="DI577" s="36"/>
      <c r="DJ577" s="36"/>
      <c r="DK577" s="36"/>
      <c r="DL577" s="36"/>
      <c r="DM577" s="36"/>
      <c r="DN577" s="36"/>
      <c r="DO577" s="36"/>
      <c r="DP577" s="36"/>
      <c r="DQ577" s="36"/>
      <c r="DR577" s="36"/>
      <c r="DS577" s="36"/>
      <c r="DT577" s="36"/>
      <c r="DU577" s="36"/>
      <c r="DV577" s="36"/>
      <c r="DW577" s="36"/>
      <c r="DX577" s="36"/>
      <c r="DY577" s="36"/>
      <c r="DZ577" s="36"/>
      <c r="EA577" s="36"/>
      <c r="EB577" s="36"/>
      <c r="EC577" s="36"/>
      <c r="ED577" s="36"/>
      <c r="EE577" s="36"/>
      <c r="EF577" s="36"/>
      <c r="EG577" s="36"/>
      <c r="EH577" s="36"/>
      <c r="EI577" s="36"/>
      <c r="EJ577" s="36"/>
      <c r="EK577" s="36"/>
      <c r="EL577" s="36"/>
      <c r="EM577" s="36"/>
      <c r="EN577" s="36"/>
      <c r="EO577" s="36"/>
      <c r="EP577" s="36"/>
      <c r="EQ577" s="36"/>
      <c r="ER577" s="36"/>
      <c r="ES577" s="36"/>
      <c r="ET577" s="36"/>
      <c r="EU577" s="36"/>
      <c r="EV577" s="36"/>
      <c r="EW577" s="36"/>
      <c r="EX577" s="36"/>
      <c r="EY577" s="36"/>
      <c r="EZ577" s="36"/>
      <c r="FA577" s="36"/>
      <c r="FB577" s="36"/>
      <c r="FC577" s="36"/>
      <c r="FD577" s="36"/>
      <c r="FE577" s="36"/>
      <c r="FF577" s="36"/>
      <c r="FG577" s="36"/>
      <c r="FH577" s="36"/>
      <c r="FI577" s="36"/>
      <c r="FJ577" s="36"/>
      <c r="FK577" s="36"/>
      <c r="FL577" s="36"/>
      <c r="FM577" s="36"/>
      <c r="FN577" s="36"/>
      <c r="FO577" s="36"/>
      <c r="FP577" s="36"/>
      <c r="FQ577" s="36"/>
      <c r="FR577" s="36"/>
      <c r="FS577" s="36"/>
      <c r="FT577" s="36"/>
      <c r="FU577" s="36"/>
      <c r="FV577" s="36"/>
      <c r="FW577" s="36"/>
      <c r="FX577" s="36"/>
      <c r="FY577" s="36"/>
      <c r="FZ577" s="36"/>
      <c r="GA577" s="36"/>
      <c r="GB577" s="36"/>
      <c r="GC577" s="36"/>
      <c r="GD577" s="36"/>
      <c r="GE577" s="36"/>
      <c r="GF577" s="36"/>
      <c r="GG577" s="36"/>
      <c r="GH577" s="36"/>
      <c r="GI577" s="36"/>
      <c r="GJ577" s="36"/>
      <c r="GK577" s="36"/>
      <c r="GL577" s="36"/>
      <c r="GM577" s="36"/>
      <c r="GN577" s="36"/>
      <c r="GO577" s="36"/>
      <c r="GP577" s="36"/>
      <c r="GQ577" s="36"/>
      <c r="GR577" s="36"/>
      <c r="GS577" s="36"/>
      <c r="GT577" s="36"/>
      <c r="GU577" s="36"/>
      <c r="GV577" s="36"/>
      <c r="GW577" s="36"/>
      <c r="GX577" s="36"/>
      <c r="GY577" s="36"/>
      <c r="GZ577" s="36"/>
      <c r="HA577" s="36"/>
      <c r="HB577" s="36"/>
      <c r="HC577" s="36"/>
      <c r="HD577" s="36"/>
      <c r="HE577" s="36"/>
      <c r="HF577" s="36"/>
      <c r="HG577" s="36"/>
      <c r="HH577" s="36"/>
      <c r="HI577" s="36"/>
      <c r="HJ577" s="36"/>
      <c r="HK577" s="36"/>
      <c r="HL577" s="36"/>
      <c r="HM577" s="36"/>
      <c r="HN577" s="36"/>
      <c r="HO577" s="36"/>
      <c r="HP577" s="36"/>
      <c r="HQ577" s="36"/>
      <c r="HR577" s="36"/>
      <c r="HS577" s="36"/>
      <c r="HT577" s="36"/>
      <c r="HU577" s="36"/>
      <c r="HV577" s="36"/>
      <c r="HW577" s="36"/>
      <c r="HX577" s="36"/>
      <c r="HY577" s="36"/>
      <c r="HZ577" s="36"/>
      <c r="IA577" s="36"/>
      <c r="IB577" s="36"/>
      <c r="IC577" s="36"/>
      <c r="ID577" s="36"/>
      <c r="IE577" s="36"/>
      <c r="IF577" s="36"/>
      <c r="IG577" s="36"/>
      <c r="IH577" s="36"/>
      <c r="II577" s="36"/>
      <c r="IJ577" s="36"/>
      <c r="IK577" s="36"/>
      <c r="IL577" s="36"/>
      <c r="IM577" s="36"/>
      <c r="IN577" s="36"/>
      <c r="IO577" s="36"/>
      <c r="IP577" s="36"/>
      <c r="IQ577" s="128"/>
      <c r="IR577" s="128"/>
      <c r="IS577" s="128"/>
      <c r="IT577" s="128"/>
      <c r="IU577" s="128"/>
      <c r="IV577" s="128"/>
    </row>
    <row r="578" spans="1:256" ht="24">
      <c r="A578" s="119" t="s">
        <v>902</v>
      </c>
      <c r="B578" s="113"/>
      <c r="C578" s="113" t="s">
        <v>18</v>
      </c>
      <c r="D578" s="126" t="s">
        <v>903</v>
      </c>
      <c r="E578" s="120">
        <v>23</v>
      </c>
      <c r="F578" s="121" t="str">
        <f>VLOOKUP(E578,SCELTACONTRAENTE!$A$1:$B$18,2,FALSE)</f>
        <v>23-AFFIDAMENTO IN ECONOMIA - AFFIDAMENTO DIRETTO</v>
      </c>
      <c r="G578" s="119">
        <v>6268.99</v>
      </c>
      <c r="H578" s="22">
        <v>42144</v>
      </c>
      <c r="I578" s="22">
        <v>42369</v>
      </c>
      <c r="J578" s="123">
        <v>4000</v>
      </c>
      <c r="K578" s="36"/>
      <c r="L578" s="36"/>
      <c r="M578" s="36"/>
      <c r="N578" s="36"/>
      <c r="O578" s="36"/>
      <c r="P578" s="36"/>
      <c r="Q578" s="36"/>
      <c r="R578" s="36"/>
      <c r="S578" s="36"/>
      <c r="T578" s="36"/>
      <c r="U578" s="36"/>
      <c r="V578" s="36"/>
      <c r="W578" s="36"/>
      <c r="X578" s="36"/>
      <c r="Y578" s="36"/>
      <c r="Z578" s="36"/>
      <c r="AA578" s="36"/>
      <c r="AB578" s="36"/>
      <c r="AC578" s="36"/>
      <c r="AD578" s="36"/>
      <c r="AE578" s="36"/>
      <c r="AF578" s="36"/>
      <c r="AG578" s="36"/>
      <c r="AH578" s="36"/>
      <c r="AI578" s="36"/>
      <c r="AJ578" s="36"/>
      <c r="AK578" s="36"/>
      <c r="AL578" s="36"/>
      <c r="AM578" s="36"/>
      <c r="AN578" s="36"/>
      <c r="AO578" s="36"/>
      <c r="AP578" s="36"/>
      <c r="AQ578" s="36"/>
      <c r="AR578" s="36"/>
      <c r="AS578" s="36"/>
      <c r="AT578" s="36"/>
      <c r="AU578" s="36"/>
      <c r="AV578" s="36"/>
      <c r="AW578" s="36"/>
      <c r="AX578" s="36"/>
      <c r="AY578" s="36"/>
      <c r="AZ578" s="36"/>
      <c r="BA578" s="36"/>
      <c r="BB578" s="36"/>
      <c r="BC578" s="36"/>
      <c r="BD578" s="36"/>
      <c r="BE578" s="36"/>
      <c r="BF578" s="36"/>
      <c r="BG578" s="36"/>
      <c r="BH578" s="36"/>
      <c r="BI578" s="36"/>
      <c r="BJ578" s="36"/>
      <c r="BK578" s="36"/>
      <c r="BL578" s="36"/>
      <c r="BM578" s="36"/>
      <c r="BN578" s="36"/>
      <c r="BO578" s="36"/>
      <c r="BP578" s="36"/>
      <c r="BQ578" s="36"/>
      <c r="BR578" s="36"/>
      <c r="BS578" s="36"/>
      <c r="BT578" s="36"/>
      <c r="BU578" s="36"/>
      <c r="BV578" s="36"/>
      <c r="BW578" s="36"/>
      <c r="BX578" s="36"/>
      <c r="BY578" s="36"/>
      <c r="BZ578" s="36"/>
      <c r="CA578" s="36"/>
      <c r="CB578" s="36"/>
      <c r="CC578" s="36"/>
      <c r="CD578" s="36"/>
      <c r="CE578" s="36"/>
      <c r="CF578" s="36"/>
      <c r="CG578" s="36"/>
      <c r="CH578" s="36"/>
      <c r="CI578" s="36"/>
      <c r="CJ578" s="36"/>
      <c r="CK578" s="36"/>
      <c r="CL578" s="36"/>
      <c r="CM578" s="36"/>
      <c r="CN578" s="36"/>
      <c r="CO578" s="36"/>
      <c r="CP578" s="36"/>
      <c r="CQ578" s="36"/>
      <c r="CR578" s="36"/>
      <c r="CS578" s="36"/>
      <c r="CT578" s="36"/>
      <c r="CU578" s="36"/>
      <c r="CV578" s="36"/>
      <c r="CW578" s="36"/>
      <c r="CX578" s="36"/>
      <c r="CY578" s="36"/>
      <c r="CZ578" s="36"/>
      <c r="DA578" s="36"/>
      <c r="DB578" s="36"/>
      <c r="DC578" s="36"/>
      <c r="DD578" s="36"/>
      <c r="DE578" s="36"/>
      <c r="DF578" s="36"/>
      <c r="DG578" s="36"/>
      <c r="DH578" s="36"/>
      <c r="DI578" s="36"/>
      <c r="DJ578" s="36"/>
      <c r="DK578" s="36"/>
      <c r="DL578" s="36"/>
      <c r="DM578" s="36"/>
      <c r="DN578" s="36"/>
      <c r="DO578" s="36"/>
      <c r="DP578" s="36"/>
      <c r="DQ578" s="36"/>
      <c r="DR578" s="36"/>
      <c r="DS578" s="36"/>
      <c r="DT578" s="36"/>
      <c r="DU578" s="36"/>
      <c r="DV578" s="36"/>
      <c r="DW578" s="36"/>
      <c r="DX578" s="36"/>
      <c r="DY578" s="36"/>
      <c r="DZ578" s="36"/>
      <c r="EA578" s="36"/>
      <c r="EB578" s="36"/>
      <c r="EC578" s="36"/>
      <c r="ED578" s="36"/>
      <c r="EE578" s="36"/>
      <c r="EF578" s="36"/>
      <c r="EG578" s="36"/>
      <c r="EH578" s="36"/>
      <c r="EI578" s="36"/>
      <c r="EJ578" s="36"/>
      <c r="EK578" s="36"/>
      <c r="EL578" s="36"/>
      <c r="EM578" s="36"/>
      <c r="EN578" s="36"/>
      <c r="EO578" s="36"/>
      <c r="EP578" s="36"/>
      <c r="EQ578" s="36"/>
      <c r="ER578" s="36"/>
      <c r="ES578" s="36"/>
      <c r="ET578" s="36"/>
      <c r="EU578" s="36"/>
      <c r="EV578" s="36"/>
      <c r="EW578" s="36"/>
      <c r="EX578" s="36"/>
      <c r="EY578" s="36"/>
      <c r="EZ578" s="36"/>
      <c r="FA578" s="36"/>
      <c r="FB578" s="36"/>
      <c r="FC578" s="36"/>
      <c r="FD578" s="36"/>
      <c r="FE578" s="36"/>
      <c r="FF578" s="36"/>
      <c r="FG578" s="36"/>
      <c r="FH578" s="36"/>
      <c r="FI578" s="36"/>
      <c r="FJ578" s="36"/>
      <c r="FK578" s="36"/>
      <c r="FL578" s="36"/>
      <c r="FM578" s="36"/>
      <c r="FN578" s="36"/>
      <c r="FO578" s="36"/>
      <c r="FP578" s="36"/>
      <c r="FQ578" s="36"/>
      <c r="FR578" s="36"/>
      <c r="FS578" s="36"/>
      <c r="FT578" s="36"/>
      <c r="FU578" s="36"/>
      <c r="FV578" s="36"/>
      <c r="FW578" s="36"/>
      <c r="FX578" s="36"/>
      <c r="FY578" s="36"/>
      <c r="FZ578" s="36"/>
      <c r="GA578" s="36"/>
      <c r="GB578" s="36"/>
      <c r="GC578" s="36"/>
      <c r="GD578" s="36"/>
      <c r="GE578" s="36"/>
      <c r="GF578" s="36"/>
      <c r="GG578" s="36"/>
      <c r="GH578" s="36"/>
      <c r="GI578" s="36"/>
      <c r="GJ578" s="36"/>
      <c r="GK578" s="36"/>
      <c r="GL578" s="36"/>
      <c r="GM578" s="36"/>
      <c r="GN578" s="36"/>
      <c r="GO578" s="36"/>
      <c r="GP578" s="36"/>
      <c r="GQ578" s="36"/>
      <c r="GR578" s="36"/>
      <c r="GS578" s="36"/>
      <c r="GT578" s="36"/>
      <c r="GU578" s="36"/>
      <c r="GV578" s="36"/>
      <c r="GW578" s="36"/>
      <c r="GX578" s="36"/>
      <c r="GY578" s="36"/>
      <c r="GZ578" s="36"/>
      <c r="HA578" s="36"/>
      <c r="HB578" s="36"/>
      <c r="HC578" s="36"/>
      <c r="HD578" s="36"/>
      <c r="HE578" s="36"/>
      <c r="HF578" s="36"/>
      <c r="HG578" s="36"/>
      <c r="HH578" s="36"/>
      <c r="HI578" s="36"/>
      <c r="HJ578" s="36"/>
      <c r="HK578" s="36"/>
      <c r="HL578" s="36"/>
      <c r="HM578" s="36"/>
      <c r="HN578" s="36"/>
      <c r="HO578" s="36"/>
      <c r="HP578" s="36"/>
      <c r="HQ578" s="36"/>
      <c r="HR578" s="36"/>
      <c r="HS578" s="36"/>
      <c r="HT578" s="36"/>
      <c r="HU578" s="36"/>
      <c r="HV578" s="36"/>
      <c r="HW578" s="36"/>
      <c r="HX578" s="36"/>
      <c r="HY578" s="36"/>
      <c r="HZ578" s="36"/>
      <c r="IA578" s="36"/>
      <c r="IB578" s="36"/>
      <c r="IC578" s="36"/>
      <c r="ID578" s="36"/>
      <c r="IE578" s="36"/>
      <c r="IF578" s="36"/>
      <c r="IG578" s="36"/>
      <c r="IH578" s="36"/>
      <c r="II578" s="36"/>
      <c r="IJ578" s="36"/>
      <c r="IK578" s="36"/>
      <c r="IL578" s="36"/>
      <c r="IM578" s="36"/>
      <c r="IN578" s="36"/>
      <c r="IO578" s="36"/>
      <c r="IP578" s="36"/>
      <c r="IQ578" s="128"/>
      <c r="IR578" s="128"/>
      <c r="IS578" s="128"/>
      <c r="IT578" s="128"/>
      <c r="IU578" s="128"/>
      <c r="IV578" s="128"/>
    </row>
    <row r="579" spans="1:256" ht="24">
      <c r="A579" s="119" t="s">
        <v>904</v>
      </c>
      <c r="B579" s="113"/>
      <c r="C579" s="113" t="s">
        <v>18</v>
      </c>
      <c r="D579" s="126" t="s">
        <v>905</v>
      </c>
      <c r="E579" s="120">
        <v>23</v>
      </c>
      <c r="F579" s="121" t="str">
        <f>VLOOKUP(E579,SCELTACONTRAENTE!$A$1:$B$18,2,FALSE)</f>
        <v>23-AFFIDAMENTO IN ECONOMIA - AFFIDAMENTO DIRETTO</v>
      </c>
      <c r="G579" s="119">
        <v>4580</v>
      </c>
      <c r="H579" s="22">
        <v>42144</v>
      </c>
      <c r="I579" s="22">
        <v>42369</v>
      </c>
      <c r="J579" s="123">
        <v>4580</v>
      </c>
      <c r="K579" s="36"/>
      <c r="L579" s="36"/>
      <c r="M579" s="36"/>
      <c r="N579" s="36"/>
      <c r="O579" s="36"/>
      <c r="P579" s="36"/>
      <c r="Q579" s="36"/>
      <c r="R579" s="36"/>
      <c r="S579" s="36"/>
      <c r="T579" s="36"/>
      <c r="U579" s="36"/>
      <c r="V579" s="36"/>
      <c r="W579" s="36"/>
      <c r="X579" s="36"/>
      <c r="Y579" s="36"/>
      <c r="Z579" s="36"/>
      <c r="AA579" s="36"/>
      <c r="AB579" s="36"/>
      <c r="AC579" s="36"/>
      <c r="AD579" s="36"/>
      <c r="AE579" s="36"/>
      <c r="AF579" s="36"/>
      <c r="AG579" s="36"/>
      <c r="AH579" s="36"/>
      <c r="AI579" s="36"/>
      <c r="AJ579" s="36"/>
      <c r="AK579" s="36"/>
      <c r="AL579" s="36"/>
      <c r="AM579" s="36"/>
      <c r="AN579" s="36"/>
      <c r="AO579" s="36"/>
      <c r="AP579" s="36"/>
      <c r="AQ579" s="36"/>
      <c r="AR579" s="36"/>
      <c r="AS579" s="36"/>
      <c r="AT579" s="36"/>
      <c r="AU579" s="36"/>
      <c r="AV579" s="36"/>
      <c r="AW579" s="36"/>
      <c r="AX579" s="36"/>
      <c r="AY579" s="36"/>
      <c r="AZ579" s="36"/>
      <c r="BA579" s="36"/>
      <c r="BB579" s="36"/>
      <c r="BC579" s="36"/>
      <c r="BD579" s="36"/>
      <c r="BE579" s="36"/>
      <c r="BF579" s="36"/>
      <c r="BG579" s="36"/>
      <c r="BH579" s="36"/>
      <c r="BI579" s="36"/>
      <c r="BJ579" s="36"/>
      <c r="BK579" s="36"/>
      <c r="BL579" s="36"/>
      <c r="BM579" s="36"/>
      <c r="BN579" s="36"/>
      <c r="BO579" s="36"/>
      <c r="BP579" s="36"/>
      <c r="BQ579" s="36"/>
      <c r="BR579" s="36"/>
      <c r="BS579" s="36"/>
      <c r="BT579" s="36"/>
      <c r="BU579" s="36"/>
      <c r="BV579" s="36"/>
      <c r="BW579" s="36"/>
      <c r="BX579" s="36"/>
      <c r="BY579" s="36"/>
      <c r="BZ579" s="36"/>
      <c r="CA579" s="36"/>
      <c r="CB579" s="36"/>
      <c r="CC579" s="36"/>
      <c r="CD579" s="36"/>
      <c r="CE579" s="36"/>
      <c r="CF579" s="36"/>
      <c r="CG579" s="36"/>
      <c r="CH579" s="36"/>
      <c r="CI579" s="36"/>
      <c r="CJ579" s="36"/>
      <c r="CK579" s="36"/>
      <c r="CL579" s="36"/>
      <c r="CM579" s="36"/>
      <c r="CN579" s="36"/>
      <c r="CO579" s="36"/>
      <c r="CP579" s="36"/>
      <c r="CQ579" s="36"/>
      <c r="CR579" s="36"/>
      <c r="CS579" s="36"/>
      <c r="CT579" s="36"/>
      <c r="CU579" s="36"/>
      <c r="CV579" s="36"/>
      <c r="CW579" s="36"/>
      <c r="CX579" s="36"/>
      <c r="CY579" s="36"/>
      <c r="CZ579" s="36"/>
      <c r="DA579" s="36"/>
      <c r="DB579" s="36"/>
      <c r="DC579" s="36"/>
      <c r="DD579" s="36"/>
      <c r="DE579" s="36"/>
      <c r="DF579" s="36"/>
      <c r="DG579" s="36"/>
      <c r="DH579" s="36"/>
      <c r="DI579" s="36"/>
      <c r="DJ579" s="36"/>
      <c r="DK579" s="36"/>
      <c r="DL579" s="36"/>
      <c r="DM579" s="36"/>
      <c r="DN579" s="36"/>
      <c r="DO579" s="36"/>
      <c r="DP579" s="36"/>
      <c r="DQ579" s="36"/>
      <c r="DR579" s="36"/>
      <c r="DS579" s="36"/>
      <c r="DT579" s="36"/>
      <c r="DU579" s="36"/>
      <c r="DV579" s="36"/>
      <c r="DW579" s="36"/>
      <c r="DX579" s="36"/>
      <c r="DY579" s="36"/>
      <c r="DZ579" s="36"/>
      <c r="EA579" s="36"/>
      <c r="EB579" s="36"/>
      <c r="EC579" s="36"/>
      <c r="ED579" s="36"/>
      <c r="EE579" s="36"/>
      <c r="EF579" s="36"/>
      <c r="EG579" s="36"/>
      <c r="EH579" s="36"/>
      <c r="EI579" s="36"/>
      <c r="EJ579" s="36"/>
      <c r="EK579" s="36"/>
      <c r="EL579" s="36"/>
      <c r="EM579" s="36"/>
      <c r="EN579" s="36"/>
      <c r="EO579" s="36"/>
      <c r="EP579" s="36"/>
      <c r="EQ579" s="36"/>
      <c r="ER579" s="36"/>
      <c r="ES579" s="36"/>
      <c r="ET579" s="36"/>
      <c r="EU579" s="36"/>
      <c r="EV579" s="36"/>
      <c r="EW579" s="36"/>
      <c r="EX579" s="36"/>
      <c r="EY579" s="36"/>
      <c r="EZ579" s="36"/>
      <c r="FA579" s="36"/>
      <c r="FB579" s="36"/>
      <c r="FC579" s="36"/>
      <c r="FD579" s="36"/>
      <c r="FE579" s="36"/>
      <c r="FF579" s="36"/>
      <c r="FG579" s="36"/>
      <c r="FH579" s="36"/>
      <c r="FI579" s="36"/>
      <c r="FJ579" s="36"/>
      <c r="FK579" s="36"/>
      <c r="FL579" s="36"/>
      <c r="FM579" s="36"/>
      <c r="FN579" s="36"/>
      <c r="FO579" s="36"/>
      <c r="FP579" s="36"/>
      <c r="FQ579" s="36"/>
      <c r="FR579" s="36"/>
      <c r="FS579" s="36"/>
      <c r="FT579" s="36"/>
      <c r="FU579" s="36"/>
      <c r="FV579" s="36"/>
      <c r="FW579" s="36"/>
      <c r="FX579" s="36"/>
      <c r="FY579" s="36"/>
      <c r="FZ579" s="36"/>
      <c r="GA579" s="36"/>
      <c r="GB579" s="36"/>
      <c r="GC579" s="36"/>
      <c r="GD579" s="36"/>
      <c r="GE579" s="36"/>
      <c r="GF579" s="36"/>
      <c r="GG579" s="36"/>
      <c r="GH579" s="36"/>
      <c r="GI579" s="36"/>
      <c r="GJ579" s="36"/>
      <c r="GK579" s="36"/>
      <c r="GL579" s="36"/>
      <c r="GM579" s="36"/>
      <c r="GN579" s="36"/>
      <c r="GO579" s="36"/>
      <c r="GP579" s="36"/>
      <c r="GQ579" s="36"/>
      <c r="GR579" s="36"/>
      <c r="GS579" s="36"/>
      <c r="GT579" s="36"/>
      <c r="GU579" s="36"/>
      <c r="GV579" s="36"/>
      <c r="GW579" s="36"/>
      <c r="GX579" s="36"/>
      <c r="GY579" s="36"/>
      <c r="GZ579" s="36"/>
      <c r="HA579" s="36"/>
      <c r="HB579" s="36"/>
      <c r="HC579" s="36"/>
      <c r="HD579" s="36"/>
      <c r="HE579" s="36"/>
      <c r="HF579" s="36"/>
      <c r="HG579" s="36"/>
      <c r="HH579" s="36"/>
      <c r="HI579" s="36"/>
      <c r="HJ579" s="36"/>
      <c r="HK579" s="36"/>
      <c r="HL579" s="36"/>
      <c r="HM579" s="36"/>
      <c r="HN579" s="36"/>
      <c r="HO579" s="36"/>
      <c r="HP579" s="36"/>
      <c r="HQ579" s="36"/>
      <c r="HR579" s="36"/>
      <c r="HS579" s="36"/>
      <c r="HT579" s="36"/>
      <c r="HU579" s="36"/>
      <c r="HV579" s="36"/>
      <c r="HW579" s="36"/>
      <c r="HX579" s="36"/>
      <c r="HY579" s="36"/>
      <c r="HZ579" s="36"/>
      <c r="IA579" s="36"/>
      <c r="IB579" s="36"/>
      <c r="IC579" s="36"/>
      <c r="ID579" s="36"/>
      <c r="IE579" s="36"/>
      <c r="IF579" s="36"/>
      <c r="IG579" s="36"/>
      <c r="IH579" s="36"/>
      <c r="II579" s="36"/>
      <c r="IJ579" s="36"/>
      <c r="IK579" s="36"/>
      <c r="IL579" s="36"/>
      <c r="IM579" s="36"/>
      <c r="IN579" s="36"/>
      <c r="IO579" s="36"/>
      <c r="IP579" s="36"/>
      <c r="IQ579" s="128"/>
      <c r="IR579" s="128"/>
      <c r="IS579" s="128"/>
      <c r="IT579" s="128"/>
      <c r="IU579" s="128"/>
      <c r="IV579" s="128"/>
    </row>
    <row r="580" spans="1:256" ht="24">
      <c r="A580" s="119" t="s">
        <v>906</v>
      </c>
      <c r="B580" s="113"/>
      <c r="C580" s="113" t="s">
        <v>18</v>
      </c>
      <c r="D580" s="119" t="s">
        <v>907</v>
      </c>
      <c r="E580" s="120">
        <v>23</v>
      </c>
      <c r="F580" s="121" t="str">
        <f>VLOOKUP(E580,SCELTACONTRAENTE!$A$1:$B$18,2,FALSE)</f>
        <v>23-AFFIDAMENTO IN ECONOMIA - AFFIDAMENTO DIRETTO</v>
      </c>
      <c r="G580" s="119">
        <v>2986.75</v>
      </c>
      <c r="H580" s="22">
        <v>42132</v>
      </c>
      <c r="I580" s="22">
        <v>42369</v>
      </c>
      <c r="J580" s="123">
        <v>2986.75</v>
      </c>
      <c r="K580" s="36"/>
      <c r="L580" s="36"/>
      <c r="M580" s="36"/>
      <c r="N580" s="36"/>
      <c r="O580" s="36"/>
      <c r="P580" s="36"/>
      <c r="Q580" s="36"/>
      <c r="R580" s="36"/>
      <c r="S580" s="36"/>
      <c r="T580" s="36"/>
      <c r="U580" s="36"/>
      <c r="V580" s="36"/>
      <c r="W580" s="36"/>
      <c r="X580" s="36"/>
      <c r="Y580" s="36"/>
      <c r="Z580" s="36"/>
      <c r="AA580" s="36"/>
      <c r="AB580" s="36"/>
      <c r="AC580" s="36"/>
      <c r="AD580" s="36"/>
      <c r="AE580" s="36"/>
      <c r="AF580" s="36"/>
      <c r="AG580" s="36"/>
      <c r="AH580" s="36"/>
      <c r="AI580" s="36"/>
      <c r="AJ580" s="36"/>
      <c r="AK580" s="36"/>
      <c r="AL580" s="36"/>
      <c r="AM580" s="36"/>
      <c r="AN580" s="36"/>
      <c r="AO580" s="36"/>
      <c r="AP580" s="36"/>
      <c r="AQ580" s="36"/>
      <c r="AR580" s="36"/>
      <c r="AS580" s="36"/>
      <c r="AT580" s="36"/>
      <c r="AU580" s="36"/>
      <c r="AV580" s="36"/>
      <c r="AW580" s="36"/>
      <c r="AX580" s="36"/>
      <c r="AY580" s="36"/>
      <c r="AZ580" s="36"/>
      <c r="BA580" s="36"/>
      <c r="BB580" s="36"/>
      <c r="BC580" s="36"/>
      <c r="BD580" s="36"/>
      <c r="BE580" s="36"/>
      <c r="BF580" s="36"/>
      <c r="BG580" s="36"/>
      <c r="BH580" s="36"/>
      <c r="BI580" s="36"/>
      <c r="BJ580" s="36"/>
      <c r="BK580" s="36"/>
      <c r="BL580" s="36"/>
      <c r="BM580" s="36"/>
      <c r="BN580" s="36"/>
      <c r="BO580" s="36"/>
      <c r="BP580" s="36"/>
      <c r="BQ580" s="36"/>
      <c r="BR580" s="36"/>
      <c r="BS580" s="36"/>
      <c r="BT580" s="36"/>
      <c r="BU580" s="36"/>
      <c r="BV580" s="36"/>
      <c r="BW580" s="36"/>
      <c r="BX580" s="36"/>
      <c r="BY580" s="36"/>
      <c r="BZ580" s="36"/>
      <c r="CA580" s="36"/>
      <c r="CB580" s="36"/>
      <c r="CC580" s="36"/>
      <c r="CD580" s="36"/>
      <c r="CE580" s="36"/>
      <c r="CF580" s="36"/>
      <c r="CG580" s="36"/>
      <c r="CH580" s="36"/>
      <c r="CI580" s="36"/>
      <c r="CJ580" s="36"/>
      <c r="CK580" s="36"/>
      <c r="CL580" s="36"/>
      <c r="CM580" s="36"/>
      <c r="CN580" s="36"/>
      <c r="CO580" s="36"/>
      <c r="CP580" s="36"/>
      <c r="CQ580" s="36"/>
      <c r="CR580" s="36"/>
      <c r="CS580" s="36"/>
      <c r="CT580" s="36"/>
      <c r="CU580" s="36"/>
      <c r="CV580" s="36"/>
      <c r="CW580" s="36"/>
      <c r="CX580" s="36"/>
      <c r="CY580" s="36"/>
      <c r="CZ580" s="36"/>
      <c r="DA580" s="36"/>
      <c r="DB580" s="36"/>
      <c r="DC580" s="36"/>
      <c r="DD580" s="36"/>
      <c r="DE580" s="36"/>
      <c r="DF580" s="36"/>
      <c r="DG580" s="36"/>
      <c r="DH580" s="36"/>
      <c r="DI580" s="36"/>
      <c r="DJ580" s="36"/>
      <c r="DK580" s="36"/>
      <c r="DL580" s="36"/>
      <c r="DM580" s="36"/>
      <c r="DN580" s="36"/>
      <c r="DO580" s="36"/>
      <c r="DP580" s="36"/>
      <c r="DQ580" s="36"/>
      <c r="DR580" s="36"/>
      <c r="DS580" s="36"/>
      <c r="DT580" s="36"/>
      <c r="DU580" s="36"/>
      <c r="DV580" s="36"/>
      <c r="DW580" s="36"/>
      <c r="DX580" s="36"/>
      <c r="DY580" s="36"/>
      <c r="DZ580" s="36"/>
      <c r="EA580" s="36"/>
      <c r="EB580" s="36"/>
      <c r="EC580" s="36"/>
      <c r="ED580" s="36"/>
      <c r="EE580" s="36"/>
      <c r="EF580" s="36"/>
      <c r="EG580" s="36"/>
      <c r="EH580" s="36"/>
      <c r="EI580" s="36"/>
      <c r="EJ580" s="36"/>
      <c r="EK580" s="36"/>
      <c r="EL580" s="36"/>
      <c r="EM580" s="36"/>
      <c r="EN580" s="36"/>
      <c r="EO580" s="36"/>
      <c r="EP580" s="36"/>
      <c r="EQ580" s="36"/>
      <c r="ER580" s="36"/>
      <c r="ES580" s="36"/>
      <c r="ET580" s="36"/>
      <c r="EU580" s="36"/>
      <c r="EV580" s="36"/>
      <c r="EW580" s="36"/>
      <c r="EX580" s="36"/>
      <c r="EY580" s="36"/>
      <c r="EZ580" s="36"/>
      <c r="FA580" s="36"/>
      <c r="FB580" s="36"/>
      <c r="FC580" s="36"/>
      <c r="FD580" s="36"/>
      <c r="FE580" s="36"/>
      <c r="FF580" s="36"/>
      <c r="FG580" s="36"/>
      <c r="FH580" s="36"/>
      <c r="FI580" s="36"/>
      <c r="FJ580" s="36"/>
      <c r="FK580" s="36"/>
      <c r="FL580" s="36"/>
      <c r="FM580" s="36"/>
      <c r="FN580" s="36"/>
      <c r="FO580" s="36"/>
      <c r="FP580" s="36"/>
      <c r="FQ580" s="36"/>
      <c r="FR580" s="36"/>
      <c r="FS580" s="36"/>
      <c r="FT580" s="36"/>
      <c r="FU580" s="36"/>
      <c r="FV580" s="36"/>
      <c r="FW580" s="36"/>
      <c r="FX580" s="36"/>
      <c r="FY580" s="36"/>
      <c r="FZ580" s="36"/>
      <c r="GA580" s="36"/>
      <c r="GB580" s="36"/>
      <c r="GC580" s="36"/>
      <c r="GD580" s="36"/>
      <c r="GE580" s="36"/>
      <c r="GF580" s="36"/>
      <c r="GG580" s="36"/>
      <c r="GH580" s="36"/>
      <c r="GI580" s="36"/>
      <c r="GJ580" s="36"/>
      <c r="GK580" s="36"/>
      <c r="GL580" s="36"/>
      <c r="GM580" s="36"/>
      <c r="GN580" s="36"/>
      <c r="GO580" s="36"/>
      <c r="GP580" s="36"/>
      <c r="GQ580" s="36"/>
      <c r="GR580" s="36"/>
      <c r="GS580" s="36"/>
      <c r="GT580" s="36"/>
      <c r="GU580" s="36"/>
      <c r="GV580" s="36"/>
      <c r="GW580" s="36"/>
      <c r="GX580" s="36"/>
      <c r="GY580" s="36"/>
      <c r="GZ580" s="36"/>
      <c r="HA580" s="36"/>
      <c r="HB580" s="36"/>
      <c r="HC580" s="36"/>
      <c r="HD580" s="36"/>
      <c r="HE580" s="36"/>
      <c r="HF580" s="36"/>
      <c r="HG580" s="36"/>
      <c r="HH580" s="36"/>
      <c r="HI580" s="36"/>
      <c r="HJ580" s="36"/>
      <c r="HK580" s="36"/>
      <c r="HL580" s="36"/>
      <c r="HM580" s="36"/>
      <c r="HN580" s="36"/>
      <c r="HO580" s="36"/>
      <c r="HP580" s="36"/>
      <c r="HQ580" s="36"/>
      <c r="HR580" s="36"/>
      <c r="HS580" s="36"/>
      <c r="HT580" s="36"/>
      <c r="HU580" s="36"/>
      <c r="HV580" s="36"/>
      <c r="HW580" s="36"/>
      <c r="HX580" s="36"/>
      <c r="HY580" s="36"/>
      <c r="HZ580" s="36"/>
      <c r="IA580" s="36"/>
      <c r="IB580" s="36"/>
      <c r="IC580" s="36"/>
      <c r="ID580" s="36"/>
      <c r="IE580" s="36"/>
      <c r="IF580" s="36"/>
      <c r="IG580" s="36"/>
      <c r="IH580" s="36"/>
      <c r="II580" s="36"/>
      <c r="IJ580" s="36"/>
      <c r="IK580" s="36"/>
      <c r="IL580" s="36"/>
      <c r="IM580" s="36"/>
      <c r="IN580" s="36"/>
      <c r="IO580" s="36"/>
      <c r="IP580" s="36"/>
      <c r="IQ580" s="128"/>
      <c r="IR580" s="128"/>
      <c r="IS580" s="128"/>
      <c r="IT580" s="128"/>
      <c r="IU580" s="128"/>
      <c r="IV580" s="128"/>
    </row>
    <row r="581" spans="1:256" ht="24">
      <c r="A581" s="113" t="s">
        <v>908</v>
      </c>
      <c r="B581" s="119" t="s">
        <v>909</v>
      </c>
      <c r="C581" s="113" t="s">
        <v>18</v>
      </c>
      <c r="D581" s="119" t="s">
        <v>910</v>
      </c>
      <c r="E581" s="120">
        <v>23</v>
      </c>
      <c r="F581" s="121" t="str">
        <f>VLOOKUP(E581,SCELTACONTRAENTE!$A$1:$B$18,2,FALSE)</f>
        <v>23-AFFIDAMENTO IN ECONOMIA - AFFIDAMENTO DIRETTO</v>
      </c>
      <c r="G581" s="125">
        <v>39000</v>
      </c>
      <c r="H581" s="22">
        <v>42114</v>
      </c>
      <c r="I581" s="22">
        <v>42307</v>
      </c>
      <c r="J581" s="123">
        <v>39000</v>
      </c>
      <c r="K581" s="36"/>
      <c r="L581" s="36"/>
      <c r="M581" s="36"/>
      <c r="N581" s="36"/>
      <c r="O581" s="36"/>
      <c r="P581" s="36"/>
      <c r="Q581" s="36"/>
      <c r="R581" s="36"/>
      <c r="S581" s="36"/>
      <c r="T581" s="36"/>
      <c r="U581" s="36"/>
      <c r="V581" s="36"/>
      <c r="W581" s="36"/>
      <c r="X581" s="36"/>
      <c r="Y581" s="36"/>
      <c r="Z581" s="36"/>
      <c r="AA581" s="36"/>
      <c r="AB581" s="36"/>
      <c r="AC581" s="36"/>
      <c r="AD581" s="36"/>
      <c r="AE581" s="36"/>
      <c r="AF581" s="36"/>
      <c r="AG581" s="36"/>
      <c r="AH581" s="36"/>
      <c r="AI581" s="36"/>
      <c r="AJ581" s="36"/>
      <c r="AK581" s="36"/>
      <c r="AL581" s="36"/>
      <c r="AM581" s="36"/>
      <c r="AN581" s="36"/>
      <c r="AO581" s="36"/>
      <c r="AP581" s="36"/>
      <c r="AQ581" s="36"/>
      <c r="AR581" s="36"/>
      <c r="AS581" s="36"/>
      <c r="AT581" s="36"/>
      <c r="AU581" s="36"/>
      <c r="AV581" s="36"/>
      <c r="AW581" s="36"/>
      <c r="AX581" s="36"/>
      <c r="AY581" s="36"/>
      <c r="AZ581" s="36"/>
      <c r="BA581" s="36"/>
      <c r="BB581" s="36"/>
      <c r="BC581" s="36"/>
      <c r="BD581" s="36"/>
      <c r="BE581" s="36"/>
      <c r="BF581" s="36"/>
      <c r="BG581" s="36"/>
      <c r="BH581" s="36"/>
      <c r="BI581" s="36"/>
      <c r="BJ581" s="36"/>
      <c r="BK581" s="36"/>
      <c r="BL581" s="36"/>
      <c r="BM581" s="36"/>
      <c r="BN581" s="36"/>
      <c r="BO581" s="36"/>
      <c r="BP581" s="36"/>
      <c r="BQ581" s="36"/>
      <c r="BR581" s="36"/>
      <c r="BS581" s="36"/>
      <c r="BT581" s="36"/>
      <c r="BU581" s="36"/>
      <c r="BV581" s="36"/>
      <c r="BW581" s="36"/>
      <c r="BX581" s="36"/>
      <c r="BY581" s="36"/>
      <c r="BZ581" s="36"/>
      <c r="CA581" s="36"/>
      <c r="CB581" s="36"/>
      <c r="CC581" s="36"/>
      <c r="CD581" s="36"/>
      <c r="CE581" s="36"/>
      <c r="CF581" s="36"/>
      <c r="CG581" s="36"/>
      <c r="CH581" s="36"/>
      <c r="CI581" s="36"/>
      <c r="CJ581" s="36"/>
      <c r="CK581" s="36"/>
      <c r="CL581" s="36"/>
      <c r="CM581" s="36"/>
      <c r="CN581" s="36"/>
      <c r="CO581" s="36"/>
      <c r="CP581" s="36"/>
      <c r="CQ581" s="36"/>
      <c r="CR581" s="36"/>
      <c r="CS581" s="36"/>
      <c r="CT581" s="36"/>
      <c r="CU581" s="36"/>
      <c r="CV581" s="36"/>
      <c r="CW581" s="36"/>
      <c r="CX581" s="36"/>
      <c r="CY581" s="36"/>
      <c r="CZ581" s="36"/>
      <c r="DA581" s="36"/>
      <c r="DB581" s="36"/>
      <c r="DC581" s="36"/>
      <c r="DD581" s="36"/>
      <c r="DE581" s="36"/>
      <c r="DF581" s="36"/>
      <c r="DG581" s="36"/>
      <c r="DH581" s="36"/>
      <c r="DI581" s="36"/>
      <c r="DJ581" s="36"/>
      <c r="DK581" s="36"/>
      <c r="DL581" s="36"/>
      <c r="DM581" s="36"/>
      <c r="DN581" s="36"/>
      <c r="DO581" s="36"/>
      <c r="DP581" s="36"/>
      <c r="DQ581" s="36"/>
      <c r="DR581" s="36"/>
      <c r="DS581" s="36"/>
      <c r="DT581" s="36"/>
      <c r="DU581" s="36"/>
      <c r="DV581" s="36"/>
      <c r="DW581" s="36"/>
      <c r="DX581" s="36"/>
      <c r="DY581" s="36"/>
      <c r="DZ581" s="36"/>
      <c r="EA581" s="36"/>
      <c r="EB581" s="36"/>
      <c r="EC581" s="36"/>
      <c r="ED581" s="36"/>
      <c r="EE581" s="36"/>
      <c r="EF581" s="36"/>
      <c r="EG581" s="36"/>
      <c r="EH581" s="36"/>
      <c r="EI581" s="36"/>
      <c r="EJ581" s="36"/>
      <c r="EK581" s="36"/>
      <c r="EL581" s="36"/>
      <c r="EM581" s="36"/>
      <c r="EN581" s="36"/>
      <c r="EO581" s="36"/>
      <c r="EP581" s="36"/>
      <c r="EQ581" s="36"/>
      <c r="ER581" s="36"/>
      <c r="ES581" s="36"/>
      <c r="ET581" s="36"/>
      <c r="EU581" s="36"/>
      <c r="EV581" s="36"/>
      <c r="EW581" s="36"/>
      <c r="EX581" s="36"/>
      <c r="EY581" s="36"/>
      <c r="EZ581" s="36"/>
      <c r="FA581" s="36"/>
      <c r="FB581" s="36"/>
      <c r="FC581" s="36"/>
      <c r="FD581" s="36"/>
      <c r="FE581" s="36"/>
      <c r="FF581" s="36"/>
      <c r="FG581" s="36"/>
      <c r="FH581" s="36"/>
      <c r="FI581" s="36"/>
      <c r="FJ581" s="36"/>
      <c r="FK581" s="36"/>
      <c r="FL581" s="36"/>
      <c r="FM581" s="36"/>
      <c r="FN581" s="36"/>
      <c r="FO581" s="36"/>
      <c r="FP581" s="36"/>
      <c r="FQ581" s="36"/>
      <c r="FR581" s="36"/>
      <c r="FS581" s="36"/>
      <c r="FT581" s="36"/>
      <c r="FU581" s="36"/>
      <c r="FV581" s="36"/>
      <c r="FW581" s="36"/>
      <c r="FX581" s="36"/>
      <c r="FY581" s="36"/>
      <c r="FZ581" s="36"/>
      <c r="GA581" s="36"/>
      <c r="GB581" s="36"/>
      <c r="GC581" s="36"/>
      <c r="GD581" s="36"/>
      <c r="GE581" s="36"/>
      <c r="GF581" s="36"/>
      <c r="GG581" s="36"/>
      <c r="GH581" s="36"/>
      <c r="GI581" s="36"/>
      <c r="GJ581" s="36"/>
      <c r="GK581" s="36"/>
      <c r="GL581" s="36"/>
      <c r="GM581" s="36"/>
      <c r="GN581" s="36"/>
      <c r="GO581" s="36"/>
      <c r="GP581" s="36"/>
      <c r="GQ581" s="36"/>
      <c r="GR581" s="36"/>
      <c r="GS581" s="36"/>
      <c r="GT581" s="36"/>
      <c r="GU581" s="36"/>
      <c r="GV581" s="36"/>
      <c r="GW581" s="36"/>
      <c r="GX581" s="36"/>
      <c r="GY581" s="36"/>
      <c r="GZ581" s="36"/>
      <c r="HA581" s="36"/>
      <c r="HB581" s="36"/>
      <c r="HC581" s="36"/>
      <c r="HD581" s="36"/>
      <c r="HE581" s="36"/>
      <c r="HF581" s="36"/>
      <c r="HG581" s="36"/>
      <c r="HH581" s="36"/>
      <c r="HI581" s="36"/>
      <c r="HJ581" s="36"/>
      <c r="HK581" s="36"/>
      <c r="HL581" s="36"/>
      <c r="HM581" s="36"/>
      <c r="HN581" s="36"/>
      <c r="HO581" s="36"/>
      <c r="HP581" s="36"/>
      <c r="HQ581" s="36"/>
      <c r="HR581" s="36"/>
      <c r="HS581" s="36"/>
      <c r="HT581" s="36"/>
      <c r="HU581" s="36"/>
      <c r="HV581" s="36"/>
      <c r="HW581" s="36"/>
      <c r="HX581" s="36"/>
      <c r="HY581" s="36"/>
      <c r="HZ581" s="36"/>
      <c r="IA581" s="36"/>
      <c r="IB581" s="36"/>
      <c r="IC581" s="36"/>
      <c r="ID581" s="36"/>
      <c r="IE581" s="36"/>
      <c r="IF581" s="36"/>
      <c r="IG581" s="36"/>
      <c r="IH581" s="36"/>
      <c r="II581" s="36"/>
      <c r="IJ581" s="36"/>
      <c r="IK581" s="36"/>
      <c r="IL581" s="36"/>
      <c r="IM581" s="36"/>
      <c r="IN581" s="36"/>
      <c r="IO581" s="36"/>
      <c r="IP581" s="36"/>
      <c r="IQ581" s="128"/>
      <c r="IR581" s="128"/>
      <c r="IS581" s="128"/>
      <c r="IT581" s="128"/>
      <c r="IU581" s="128"/>
      <c r="IV581" s="128"/>
    </row>
    <row r="582" spans="1:256" ht="24">
      <c r="A582" s="119" t="s">
        <v>911</v>
      </c>
      <c r="B582" s="119" t="s">
        <v>912</v>
      </c>
      <c r="C582" s="113" t="s">
        <v>18</v>
      </c>
      <c r="D582" s="119" t="s">
        <v>913</v>
      </c>
      <c r="E582" s="120">
        <v>23</v>
      </c>
      <c r="F582" s="121" t="str">
        <f>VLOOKUP(E582,SCELTACONTRAENTE!$A$1:$B$18,2,FALSE)</f>
        <v>23-AFFIDAMENTO IN ECONOMIA - AFFIDAMENTO DIRETTO</v>
      </c>
      <c r="G582" s="125">
        <v>15000</v>
      </c>
      <c r="H582" s="22">
        <v>42107</v>
      </c>
      <c r="I582" s="22">
        <v>42215</v>
      </c>
      <c r="J582" s="123">
        <v>15000</v>
      </c>
      <c r="K582" s="36"/>
      <c r="L582" s="36"/>
      <c r="M582" s="36"/>
      <c r="N582" s="36"/>
      <c r="O582" s="36"/>
      <c r="P582" s="36"/>
      <c r="Q582" s="36"/>
      <c r="R582" s="36"/>
      <c r="S582" s="36"/>
      <c r="T582" s="36"/>
      <c r="U582" s="36"/>
      <c r="V582" s="36"/>
      <c r="W582" s="36"/>
      <c r="X582" s="36"/>
      <c r="Y582" s="36"/>
      <c r="Z582" s="36"/>
      <c r="AA582" s="36"/>
      <c r="AB582" s="36"/>
      <c r="AC582" s="36"/>
      <c r="AD582" s="36"/>
      <c r="AE582" s="36"/>
      <c r="AF582" s="36"/>
      <c r="AG582" s="36"/>
      <c r="AH582" s="36"/>
      <c r="AI582" s="36"/>
      <c r="AJ582" s="36"/>
      <c r="AK582" s="36"/>
      <c r="AL582" s="36"/>
      <c r="AM582" s="36"/>
      <c r="AN582" s="36"/>
      <c r="AO582" s="36"/>
      <c r="AP582" s="36"/>
      <c r="AQ582" s="36"/>
      <c r="AR582" s="36"/>
      <c r="AS582" s="36"/>
      <c r="AT582" s="36"/>
      <c r="AU582" s="36"/>
      <c r="AV582" s="36"/>
      <c r="AW582" s="36"/>
      <c r="AX582" s="36"/>
      <c r="AY582" s="36"/>
      <c r="AZ582" s="36"/>
      <c r="BA582" s="36"/>
      <c r="BB582" s="36"/>
      <c r="BC582" s="36"/>
      <c r="BD582" s="36"/>
      <c r="BE582" s="36"/>
      <c r="BF582" s="36"/>
      <c r="BG582" s="36"/>
      <c r="BH582" s="36"/>
      <c r="BI582" s="36"/>
      <c r="BJ582" s="36"/>
      <c r="BK582" s="36"/>
      <c r="BL582" s="36"/>
      <c r="BM582" s="36"/>
      <c r="BN582" s="36"/>
      <c r="BO582" s="36"/>
      <c r="BP582" s="36"/>
      <c r="BQ582" s="36"/>
      <c r="BR582" s="36"/>
      <c r="BS582" s="36"/>
      <c r="BT582" s="36"/>
      <c r="BU582" s="36"/>
      <c r="BV582" s="36"/>
      <c r="BW582" s="36"/>
      <c r="BX582" s="36"/>
      <c r="BY582" s="36"/>
      <c r="BZ582" s="36"/>
      <c r="CA582" s="36"/>
      <c r="CB582" s="36"/>
      <c r="CC582" s="36"/>
      <c r="CD582" s="36"/>
      <c r="CE582" s="36"/>
      <c r="CF582" s="36"/>
      <c r="CG582" s="36"/>
      <c r="CH582" s="36"/>
      <c r="CI582" s="36"/>
      <c r="CJ582" s="36"/>
      <c r="CK582" s="36"/>
      <c r="CL582" s="36"/>
      <c r="CM582" s="36"/>
      <c r="CN582" s="36"/>
      <c r="CO582" s="36"/>
      <c r="CP582" s="36"/>
      <c r="CQ582" s="36"/>
      <c r="CR582" s="36"/>
      <c r="CS582" s="36"/>
      <c r="CT582" s="36"/>
      <c r="CU582" s="36"/>
      <c r="CV582" s="36"/>
      <c r="CW582" s="36"/>
      <c r="CX582" s="36"/>
      <c r="CY582" s="36"/>
      <c r="CZ582" s="36"/>
      <c r="DA582" s="36"/>
      <c r="DB582" s="36"/>
      <c r="DC582" s="36"/>
      <c r="DD582" s="36"/>
      <c r="DE582" s="36"/>
      <c r="DF582" s="36"/>
      <c r="DG582" s="36"/>
      <c r="DH582" s="36"/>
      <c r="DI582" s="36"/>
      <c r="DJ582" s="36"/>
      <c r="DK582" s="36"/>
      <c r="DL582" s="36"/>
      <c r="DM582" s="36"/>
      <c r="DN582" s="36"/>
      <c r="DO582" s="36"/>
      <c r="DP582" s="36"/>
      <c r="DQ582" s="36"/>
      <c r="DR582" s="36"/>
      <c r="DS582" s="36"/>
      <c r="DT582" s="36"/>
      <c r="DU582" s="36"/>
      <c r="DV582" s="36"/>
      <c r="DW582" s="36"/>
      <c r="DX582" s="36"/>
      <c r="DY582" s="36"/>
      <c r="DZ582" s="36"/>
      <c r="EA582" s="36"/>
      <c r="EB582" s="36"/>
      <c r="EC582" s="36"/>
      <c r="ED582" s="36"/>
      <c r="EE582" s="36"/>
      <c r="EF582" s="36"/>
      <c r="EG582" s="36"/>
      <c r="EH582" s="36"/>
      <c r="EI582" s="36"/>
      <c r="EJ582" s="36"/>
      <c r="EK582" s="36"/>
      <c r="EL582" s="36"/>
      <c r="EM582" s="36"/>
      <c r="EN582" s="36"/>
      <c r="EO582" s="36"/>
      <c r="EP582" s="36"/>
      <c r="EQ582" s="36"/>
      <c r="ER582" s="36"/>
      <c r="ES582" s="36"/>
      <c r="ET582" s="36"/>
      <c r="EU582" s="36"/>
      <c r="EV582" s="36"/>
      <c r="EW582" s="36"/>
      <c r="EX582" s="36"/>
      <c r="EY582" s="36"/>
      <c r="EZ582" s="36"/>
      <c r="FA582" s="36"/>
      <c r="FB582" s="36"/>
      <c r="FC582" s="36"/>
      <c r="FD582" s="36"/>
      <c r="FE582" s="36"/>
      <c r="FF582" s="36"/>
      <c r="FG582" s="36"/>
      <c r="FH582" s="36"/>
      <c r="FI582" s="36"/>
      <c r="FJ582" s="36"/>
      <c r="FK582" s="36"/>
      <c r="FL582" s="36"/>
      <c r="FM582" s="36"/>
      <c r="FN582" s="36"/>
      <c r="FO582" s="36"/>
      <c r="FP582" s="36"/>
      <c r="FQ582" s="36"/>
      <c r="FR582" s="36"/>
      <c r="FS582" s="36"/>
      <c r="FT582" s="36"/>
      <c r="FU582" s="36"/>
      <c r="FV582" s="36"/>
      <c r="FW582" s="36"/>
      <c r="FX582" s="36"/>
      <c r="FY582" s="36"/>
      <c r="FZ582" s="36"/>
      <c r="GA582" s="36"/>
      <c r="GB582" s="36"/>
      <c r="GC582" s="36"/>
      <c r="GD582" s="36"/>
      <c r="GE582" s="36"/>
      <c r="GF582" s="36"/>
      <c r="GG582" s="36"/>
      <c r="GH582" s="36"/>
      <c r="GI582" s="36"/>
      <c r="GJ582" s="36"/>
      <c r="GK582" s="36"/>
      <c r="GL582" s="36"/>
      <c r="GM582" s="36"/>
      <c r="GN582" s="36"/>
      <c r="GO582" s="36"/>
      <c r="GP582" s="36"/>
      <c r="GQ582" s="36"/>
      <c r="GR582" s="36"/>
      <c r="GS582" s="36"/>
      <c r="GT582" s="36"/>
      <c r="GU582" s="36"/>
      <c r="GV582" s="36"/>
      <c r="GW582" s="36"/>
      <c r="GX582" s="36"/>
      <c r="GY582" s="36"/>
      <c r="GZ582" s="36"/>
      <c r="HA582" s="36"/>
      <c r="HB582" s="36"/>
      <c r="HC582" s="36"/>
      <c r="HD582" s="36"/>
      <c r="HE582" s="36"/>
      <c r="HF582" s="36"/>
      <c r="HG582" s="36"/>
      <c r="HH582" s="36"/>
      <c r="HI582" s="36"/>
      <c r="HJ582" s="36"/>
      <c r="HK582" s="36"/>
      <c r="HL582" s="36"/>
      <c r="HM582" s="36"/>
      <c r="HN582" s="36"/>
      <c r="HO582" s="36"/>
      <c r="HP582" s="36"/>
      <c r="HQ582" s="36"/>
      <c r="HR582" s="36"/>
      <c r="HS582" s="36"/>
      <c r="HT582" s="36"/>
      <c r="HU582" s="36"/>
      <c r="HV582" s="36"/>
      <c r="HW582" s="36"/>
      <c r="HX582" s="36"/>
      <c r="HY582" s="36"/>
      <c r="HZ582" s="36"/>
      <c r="IA582" s="36"/>
      <c r="IB582" s="36"/>
      <c r="IC582" s="36"/>
      <c r="ID582" s="36"/>
      <c r="IE582" s="36"/>
      <c r="IF582" s="36"/>
      <c r="IG582" s="36"/>
      <c r="IH582" s="36"/>
      <c r="II582" s="36"/>
      <c r="IJ582" s="36"/>
      <c r="IK582" s="36"/>
      <c r="IL582" s="36"/>
      <c r="IM582" s="36"/>
      <c r="IN582" s="36"/>
      <c r="IO582" s="36"/>
      <c r="IP582" s="36"/>
      <c r="IQ582" s="128"/>
      <c r="IR582" s="128"/>
      <c r="IS582" s="128"/>
      <c r="IT582" s="128"/>
      <c r="IU582" s="128"/>
      <c r="IV582" s="128"/>
    </row>
    <row r="583" spans="1:256" ht="24">
      <c r="A583" s="119" t="s">
        <v>914</v>
      </c>
      <c r="B583" s="119" t="s">
        <v>912</v>
      </c>
      <c r="C583" s="113" t="s">
        <v>18</v>
      </c>
      <c r="D583" s="119" t="s">
        <v>915</v>
      </c>
      <c r="E583" s="120">
        <v>23</v>
      </c>
      <c r="F583" s="121" t="str">
        <f>VLOOKUP(E583,SCELTACONTRAENTE!$A$1:$B$18,2,FALSE)</f>
        <v>23-AFFIDAMENTO IN ECONOMIA - AFFIDAMENTO DIRETTO</v>
      </c>
      <c r="G583" s="125">
        <v>3100</v>
      </c>
      <c r="H583" s="22">
        <v>42107</v>
      </c>
      <c r="I583" s="22">
        <v>42215</v>
      </c>
      <c r="J583" s="123">
        <v>3100</v>
      </c>
      <c r="K583" s="36"/>
      <c r="L583" s="36"/>
      <c r="M583" s="36"/>
      <c r="N583" s="36"/>
      <c r="O583" s="36"/>
      <c r="P583" s="36"/>
      <c r="Q583" s="36"/>
      <c r="R583" s="36"/>
      <c r="S583" s="36"/>
      <c r="T583" s="36"/>
      <c r="U583" s="36"/>
      <c r="V583" s="36"/>
      <c r="W583" s="36"/>
      <c r="X583" s="36"/>
      <c r="Y583" s="36"/>
      <c r="Z583" s="36"/>
      <c r="AA583" s="36"/>
      <c r="AB583" s="36"/>
      <c r="AC583" s="36"/>
      <c r="AD583" s="36"/>
      <c r="AE583" s="36"/>
      <c r="AF583" s="36"/>
      <c r="AG583" s="36"/>
      <c r="AH583" s="36"/>
      <c r="AI583" s="36"/>
      <c r="AJ583" s="36"/>
      <c r="AK583" s="36"/>
      <c r="AL583" s="36"/>
      <c r="AM583" s="36"/>
      <c r="AN583" s="36"/>
      <c r="AO583" s="36"/>
      <c r="AP583" s="36"/>
      <c r="AQ583" s="36"/>
      <c r="AR583" s="36"/>
      <c r="AS583" s="36"/>
      <c r="AT583" s="36"/>
      <c r="AU583" s="36"/>
      <c r="AV583" s="36"/>
      <c r="AW583" s="36"/>
      <c r="AX583" s="36"/>
      <c r="AY583" s="36"/>
      <c r="AZ583" s="36"/>
      <c r="BA583" s="36"/>
      <c r="BB583" s="36"/>
      <c r="BC583" s="36"/>
      <c r="BD583" s="36"/>
      <c r="BE583" s="36"/>
      <c r="BF583" s="36"/>
      <c r="BG583" s="36"/>
      <c r="BH583" s="36"/>
      <c r="BI583" s="36"/>
      <c r="BJ583" s="36"/>
      <c r="BK583" s="36"/>
      <c r="BL583" s="36"/>
      <c r="BM583" s="36"/>
      <c r="BN583" s="36"/>
      <c r="BO583" s="36"/>
      <c r="BP583" s="36"/>
      <c r="BQ583" s="36"/>
      <c r="BR583" s="36"/>
      <c r="BS583" s="36"/>
      <c r="BT583" s="36"/>
      <c r="BU583" s="36"/>
      <c r="BV583" s="36"/>
      <c r="BW583" s="36"/>
      <c r="BX583" s="36"/>
      <c r="BY583" s="36"/>
      <c r="BZ583" s="36"/>
      <c r="CA583" s="36"/>
      <c r="CB583" s="36"/>
      <c r="CC583" s="36"/>
      <c r="CD583" s="36"/>
      <c r="CE583" s="36"/>
      <c r="CF583" s="36"/>
      <c r="CG583" s="36"/>
      <c r="CH583" s="36"/>
      <c r="CI583" s="36"/>
      <c r="CJ583" s="36"/>
      <c r="CK583" s="36"/>
      <c r="CL583" s="36"/>
      <c r="CM583" s="36"/>
      <c r="CN583" s="36"/>
      <c r="CO583" s="36"/>
      <c r="CP583" s="36"/>
      <c r="CQ583" s="36"/>
      <c r="CR583" s="36"/>
      <c r="CS583" s="36"/>
      <c r="CT583" s="36"/>
      <c r="CU583" s="36"/>
      <c r="CV583" s="36"/>
      <c r="CW583" s="36"/>
      <c r="CX583" s="36"/>
      <c r="CY583" s="36"/>
      <c r="CZ583" s="36"/>
      <c r="DA583" s="36"/>
      <c r="DB583" s="36"/>
      <c r="DC583" s="36"/>
      <c r="DD583" s="36"/>
      <c r="DE583" s="36"/>
      <c r="DF583" s="36"/>
      <c r="DG583" s="36"/>
      <c r="DH583" s="36"/>
      <c r="DI583" s="36"/>
      <c r="DJ583" s="36"/>
      <c r="DK583" s="36"/>
      <c r="DL583" s="36"/>
      <c r="DM583" s="36"/>
      <c r="DN583" s="36"/>
      <c r="DO583" s="36"/>
      <c r="DP583" s="36"/>
      <c r="DQ583" s="36"/>
      <c r="DR583" s="36"/>
      <c r="DS583" s="36"/>
      <c r="DT583" s="36"/>
      <c r="DU583" s="36"/>
      <c r="DV583" s="36"/>
      <c r="DW583" s="36"/>
      <c r="DX583" s="36"/>
      <c r="DY583" s="36"/>
      <c r="DZ583" s="36"/>
      <c r="EA583" s="36"/>
      <c r="EB583" s="36"/>
      <c r="EC583" s="36"/>
      <c r="ED583" s="36"/>
      <c r="EE583" s="36"/>
      <c r="EF583" s="36"/>
      <c r="EG583" s="36"/>
      <c r="EH583" s="36"/>
      <c r="EI583" s="36"/>
      <c r="EJ583" s="36"/>
      <c r="EK583" s="36"/>
      <c r="EL583" s="36"/>
      <c r="EM583" s="36"/>
      <c r="EN583" s="36"/>
      <c r="EO583" s="36"/>
      <c r="EP583" s="36"/>
      <c r="EQ583" s="36"/>
      <c r="ER583" s="36"/>
      <c r="ES583" s="36"/>
      <c r="ET583" s="36"/>
      <c r="EU583" s="36"/>
      <c r="EV583" s="36"/>
      <c r="EW583" s="36"/>
      <c r="EX583" s="36"/>
      <c r="EY583" s="36"/>
      <c r="EZ583" s="36"/>
      <c r="FA583" s="36"/>
      <c r="FB583" s="36"/>
      <c r="FC583" s="36"/>
      <c r="FD583" s="36"/>
      <c r="FE583" s="36"/>
      <c r="FF583" s="36"/>
      <c r="FG583" s="36"/>
      <c r="FH583" s="36"/>
      <c r="FI583" s="36"/>
      <c r="FJ583" s="36"/>
      <c r="FK583" s="36"/>
      <c r="FL583" s="36"/>
      <c r="FM583" s="36"/>
      <c r="FN583" s="36"/>
      <c r="FO583" s="36"/>
      <c r="FP583" s="36"/>
      <c r="FQ583" s="36"/>
      <c r="FR583" s="36"/>
      <c r="FS583" s="36"/>
      <c r="FT583" s="36"/>
      <c r="FU583" s="36"/>
      <c r="FV583" s="36"/>
      <c r="FW583" s="36"/>
      <c r="FX583" s="36"/>
      <c r="FY583" s="36"/>
      <c r="FZ583" s="36"/>
      <c r="GA583" s="36"/>
      <c r="GB583" s="36"/>
      <c r="GC583" s="36"/>
      <c r="GD583" s="36"/>
      <c r="GE583" s="36"/>
      <c r="GF583" s="36"/>
      <c r="GG583" s="36"/>
      <c r="GH583" s="36"/>
      <c r="GI583" s="36"/>
      <c r="GJ583" s="36"/>
      <c r="GK583" s="36"/>
      <c r="GL583" s="36"/>
      <c r="GM583" s="36"/>
      <c r="GN583" s="36"/>
      <c r="GO583" s="36"/>
      <c r="GP583" s="36"/>
      <c r="GQ583" s="36"/>
      <c r="GR583" s="36"/>
      <c r="GS583" s="36"/>
      <c r="GT583" s="36"/>
      <c r="GU583" s="36"/>
      <c r="GV583" s="36"/>
      <c r="GW583" s="36"/>
      <c r="GX583" s="36"/>
      <c r="GY583" s="36"/>
      <c r="GZ583" s="36"/>
      <c r="HA583" s="36"/>
      <c r="HB583" s="36"/>
      <c r="HC583" s="36"/>
      <c r="HD583" s="36"/>
      <c r="HE583" s="36"/>
      <c r="HF583" s="36"/>
      <c r="HG583" s="36"/>
      <c r="HH583" s="36"/>
      <c r="HI583" s="36"/>
      <c r="HJ583" s="36"/>
      <c r="HK583" s="36"/>
      <c r="HL583" s="36"/>
      <c r="HM583" s="36"/>
      <c r="HN583" s="36"/>
      <c r="HO583" s="36"/>
      <c r="HP583" s="36"/>
      <c r="HQ583" s="36"/>
      <c r="HR583" s="36"/>
      <c r="HS583" s="36"/>
      <c r="HT583" s="36"/>
      <c r="HU583" s="36"/>
      <c r="HV583" s="36"/>
      <c r="HW583" s="36"/>
      <c r="HX583" s="36"/>
      <c r="HY583" s="36"/>
      <c r="HZ583" s="36"/>
      <c r="IA583" s="36"/>
      <c r="IB583" s="36"/>
      <c r="IC583" s="36"/>
      <c r="ID583" s="36"/>
      <c r="IE583" s="36"/>
      <c r="IF583" s="36"/>
      <c r="IG583" s="36"/>
      <c r="IH583" s="36"/>
      <c r="II583" s="36"/>
      <c r="IJ583" s="36"/>
      <c r="IK583" s="36"/>
      <c r="IL583" s="36"/>
      <c r="IM583" s="36"/>
      <c r="IN583" s="36"/>
      <c r="IO583" s="36"/>
      <c r="IP583" s="36"/>
      <c r="IQ583" s="128"/>
      <c r="IR583" s="128"/>
      <c r="IS583" s="128"/>
      <c r="IT583" s="128"/>
      <c r="IU583" s="128"/>
      <c r="IV583" s="128"/>
    </row>
    <row r="584" spans="1:256" ht="24">
      <c r="A584" s="119" t="s">
        <v>916</v>
      </c>
      <c r="B584" s="113"/>
      <c r="C584" s="113" t="s">
        <v>18</v>
      </c>
      <c r="D584" s="119" t="s">
        <v>917</v>
      </c>
      <c r="E584" s="120">
        <v>23</v>
      </c>
      <c r="F584" s="121" t="str">
        <f>VLOOKUP(E584,SCELTACONTRAENTE!$A$1:$B$18,2,FALSE)</f>
        <v>23-AFFIDAMENTO IN ECONOMIA - AFFIDAMENTO DIRETTO</v>
      </c>
      <c r="G584" s="125">
        <v>4000</v>
      </c>
      <c r="H584" s="22">
        <v>42107</v>
      </c>
      <c r="I584" s="22">
        <v>42215</v>
      </c>
      <c r="J584" s="123">
        <v>4000</v>
      </c>
      <c r="K584" s="36"/>
      <c r="L584" s="36"/>
      <c r="M584" s="36"/>
      <c r="N584" s="36"/>
      <c r="O584" s="36"/>
      <c r="P584" s="36"/>
      <c r="Q584" s="36"/>
      <c r="R584" s="36"/>
      <c r="S584" s="36"/>
      <c r="T584" s="36"/>
      <c r="U584" s="36"/>
      <c r="V584" s="36"/>
      <c r="W584" s="36"/>
      <c r="X584" s="36"/>
      <c r="Y584" s="36"/>
      <c r="Z584" s="36"/>
      <c r="AA584" s="36"/>
      <c r="AB584" s="36"/>
      <c r="AC584" s="36"/>
      <c r="AD584" s="36"/>
      <c r="AE584" s="36"/>
      <c r="AF584" s="36"/>
      <c r="AG584" s="36"/>
      <c r="AH584" s="36"/>
      <c r="AI584" s="36"/>
      <c r="AJ584" s="36"/>
      <c r="AK584" s="36"/>
      <c r="AL584" s="36"/>
      <c r="AM584" s="36"/>
      <c r="AN584" s="36"/>
      <c r="AO584" s="36"/>
      <c r="AP584" s="36"/>
      <c r="AQ584" s="36"/>
      <c r="AR584" s="36"/>
      <c r="AS584" s="36"/>
      <c r="AT584" s="36"/>
      <c r="AU584" s="36"/>
      <c r="AV584" s="36"/>
      <c r="AW584" s="36"/>
      <c r="AX584" s="36"/>
      <c r="AY584" s="36"/>
      <c r="AZ584" s="36"/>
      <c r="BA584" s="36"/>
      <c r="BB584" s="36"/>
      <c r="BC584" s="36"/>
      <c r="BD584" s="36"/>
      <c r="BE584" s="36"/>
      <c r="BF584" s="36"/>
      <c r="BG584" s="36"/>
      <c r="BH584" s="36"/>
      <c r="BI584" s="36"/>
      <c r="BJ584" s="36"/>
      <c r="BK584" s="36"/>
      <c r="BL584" s="36"/>
      <c r="BM584" s="36"/>
      <c r="BN584" s="36"/>
      <c r="BO584" s="36"/>
      <c r="BP584" s="36"/>
      <c r="BQ584" s="36"/>
      <c r="BR584" s="36"/>
      <c r="BS584" s="36"/>
      <c r="BT584" s="36"/>
      <c r="BU584" s="36"/>
      <c r="BV584" s="36"/>
      <c r="BW584" s="36"/>
      <c r="BX584" s="36"/>
      <c r="BY584" s="36"/>
      <c r="BZ584" s="36"/>
      <c r="CA584" s="36"/>
      <c r="CB584" s="36"/>
      <c r="CC584" s="36"/>
      <c r="CD584" s="36"/>
      <c r="CE584" s="36"/>
      <c r="CF584" s="36"/>
      <c r="CG584" s="36"/>
      <c r="CH584" s="36"/>
      <c r="CI584" s="36"/>
      <c r="CJ584" s="36"/>
      <c r="CK584" s="36"/>
      <c r="CL584" s="36"/>
      <c r="CM584" s="36"/>
      <c r="CN584" s="36"/>
      <c r="CO584" s="36"/>
      <c r="CP584" s="36"/>
      <c r="CQ584" s="36"/>
      <c r="CR584" s="36"/>
      <c r="CS584" s="36"/>
      <c r="CT584" s="36"/>
      <c r="CU584" s="36"/>
      <c r="CV584" s="36"/>
      <c r="CW584" s="36"/>
      <c r="CX584" s="36"/>
      <c r="CY584" s="36"/>
      <c r="CZ584" s="36"/>
      <c r="DA584" s="36"/>
      <c r="DB584" s="36"/>
      <c r="DC584" s="36"/>
      <c r="DD584" s="36"/>
      <c r="DE584" s="36"/>
      <c r="DF584" s="36"/>
      <c r="DG584" s="36"/>
      <c r="DH584" s="36"/>
      <c r="DI584" s="36"/>
      <c r="DJ584" s="36"/>
      <c r="DK584" s="36"/>
      <c r="DL584" s="36"/>
      <c r="DM584" s="36"/>
      <c r="DN584" s="36"/>
      <c r="DO584" s="36"/>
      <c r="DP584" s="36"/>
      <c r="DQ584" s="36"/>
      <c r="DR584" s="36"/>
      <c r="DS584" s="36"/>
      <c r="DT584" s="36"/>
      <c r="DU584" s="36"/>
      <c r="DV584" s="36"/>
      <c r="DW584" s="36"/>
      <c r="DX584" s="36"/>
      <c r="DY584" s="36"/>
      <c r="DZ584" s="36"/>
      <c r="EA584" s="36"/>
      <c r="EB584" s="36"/>
      <c r="EC584" s="36"/>
      <c r="ED584" s="36"/>
      <c r="EE584" s="36"/>
      <c r="EF584" s="36"/>
      <c r="EG584" s="36"/>
      <c r="EH584" s="36"/>
      <c r="EI584" s="36"/>
      <c r="EJ584" s="36"/>
      <c r="EK584" s="36"/>
      <c r="EL584" s="36"/>
      <c r="EM584" s="36"/>
      <c r="EN584" s="36"/>
      <c r="EO584" s="36"/>
      <c r="EP584" s="36"/>
      <c r="EQ584" s="36"/>
      <c r="ER584" s="36"/>
      <c r="ES584" s="36"/>
      <c r="ET584" s="36"/>
      <c r="EU584" s="36"/>
      <c r="EV584" s="36"/>
      <c r="EW584" s="36"/>
      <c r="EX584" s="36"/>
      <c r="EY584" s="36"/>
      <c r="EZ584" s="36"/>
      <c r="FA584" s="36"/>
      <c r="FB584" s="36"/>
      <c r="FC584" s="36"/>
      <c r="FD584" s="36"/>
      <c r="FE584" s="36"/>
      <c r="FF584" s="36"/>
      <c r="FG584" s="36"/>
      <c r="FH584" s="36"/>
      <c r="FI584" s="36"/>
      <c r="FJ584" s="36"/>
      <c r="FK584" s="36"/>
      <c r="FL584" s="36"/>
      <c r="FM584" s="36"/>
      <c r="FN584" s="36"/>
      <c r="FO584" s="36"/>
      <c r="FP584" s="36"/>
      <c r="FQ584" s="36"/>
      <c r="FR584" s="36"/>
      <c r="FS584" s="36"/>
      <c r="FT584" s="36"/>
      <c r="FU584" s="36"/>
      <c r="FV584" s="36"/>
      <c r="FW584" s="36"/>
      <c r="FX584" s="36"/>
      <c r="FY584" s="36"/>
      <c r="FZ584" s="36"/>
      <c r="GA584" s="36"/>
      <c r="GB584" s="36"/>
      <c r="GC584" s="36"/>
      <c r="GD584" s="36"/>
      <c r="GE584" s="36"/>
      <c r="GF584" s="36"/>
      <c r="GG584" s="36"/>
      <c r="GH584" s="36"/>
      <c r="GI584" s="36"/>
      <c r="GJ584" s="36"/>
      <c r="GK584" s="36"/>
      <c r="GL584" s="36"/>
      <c r="GM584" s="36"/>
      <c r="GN584" s="36"/>
      <c r="GO584" s="36"/>
      <c r="GP584" s="36"/>
      <c r="GQ584" s="36"/>
      <c r="GR584" s="36"/>
      <c r="GS584" s="36"/>
      <c r="GT584" s="36"/>
      <c r="GU584" s="36"/>
      <c r="GV584" s="36"/>
      <c r="GW584" s="36"/>
      <c r="GX584" s="36"/>
      <c r="GY584" s="36"/>
      <c r="GZ584" s="36"/>
      <c r="HA584" s="36"/>
      <c r="HB584" s="36"/>
      <c r="HC584" s="36"/>
      <c r="HD584" s="36"/>
      <c r="HE584" s="36"/>
      <c r="HF584" s="36"/>
      <c r="HG584" s="36"/>
      <c r="HH584" s="36"/>
      <c r="HI584" s="36"/>
      <c r="HJ584" s="36"/>
      <c r="HK584" s="36"/>
      <c r="HL584" s="36"/>
      <c r="HM584" s="36"/>
      <c r="HN584" s="36"/>
      <c r="HO584" s="36"/>
      <c r="HP584" s="36"/>
      <c r="HQ584" s="36"/>
      <c r="HR584" s="36"/>
      <c r="HS584" s="36"/>
      <c r="HT584" s="36"/>
      <c r="HU584" s="36"/>
      <c r="HV584" s="36"/>
      <c r="HW584" s="36"/>
      <c r="HX584" s="36"/>
      <c r="HY584" s="36"/>
      <c r="HZ584" s="36"/>
      <c r="IA584" s="36"/>
      <c r="IB584" s="36"/>
      <c r="IC584" s="36"/>
      <c r="ID584" s="36"/>
      <c r="IE584" s="36"/>
      <c r="IF584" s="36"/>
      <c r="IG584" s="36"/>
      <c r="IH584" s="36"/>
      <c r="II584" s="36"/>
      <c r="IJ584" s="36"/>
      <c r="IK584" s="36"/>
      <c r="IL584" s="36"/>
      <c r="IM584" s="36"/>
      <c r="IN584" s="36"/>
      <c r="IO584" s="36"/>
      <c r="IP584" s="36"/>
      <c r="IQ584" s="128"/>
      <c r="IR584" s="128"/>
      <c r="IS584" s="128"/>
      <c r="IT584" s="128"/>
      <c r="IU584" s="128"/>
      <c r="IV584" s="128"/>
    </row>
    <row r="585" spans="1:256" ht="24">
      <c r="A585" s="119" t="s">
        <v>918</v>
      </c>
      <c r="B585" s="119" t="s">
        <v>919</v>
      </c>
      <c r="C585" s="113" t="s">
        <v>18</v>
      </c>
      <c r="D585" s="119" t="s">
        <v>920</v>
      </c>
      <c r="E585" s="120">
        <v>23</v>
      </c>
      <c r="F585" s="121" t="str">
        <f>VLOOKUP(E585,SCELTACONTRAENTE!$A$1:$B$18,2,FALSE)</f>
        <v>23-AFFIDAMENTO IN ECONOMIA - AFFIDAMENTO DIRETTO</v>
      </c>
      <c r="G585" s="125">
        <v>1020</v>
      </c>
      <c r="H585" s="22">
        <v>42081</v>
      </c>
      <c r="I585" s="22">
        <v>42124</v>
      </c>
      <c r="J585" s="123">
        <v>1020</v>
      </c>
      <c r="K585" s="36"/>
      <c r="L585" s="36"/>
      <c r="M585" s="36"/>
      <c r="N585" s="36"/>
      <c r="O585" s="36"/>
      <c r="P585" s="36"/>
      <c r="Q585" s="36"/>
      <c r="R585" s="36"/>
      <c r="S585" s="36"/>
      <c r="T585" s="36"/>
      <c r="U585" s="36"/>
      <c r="V585" s="36"/>
      <c r="W585" s="36"/>
      <c r="X585" s="36"/>
      <c r="Y585" s="36"/>
      <c r="Z585" s="36"/>
      <c r="AA585" s="36"/>
      <c r="AB585" s="36"/>
      <c r="AC585" s="36"/>
      <c r="AD585" s="36"/>
      <c r="AE585" s="36"/>
      <c r="AF585" s="36"/>
      <c r="AG585" s="36"/>
      <c r="AH585" s="36"/>
      <c r="AI585" s="36"/>
      <c r="AJ585" s="36"/>
      <c r="AK585" s="36"/>
      <c r="AL585" s="36"/>
      <c r="AM585" s="36"/>
      <c r="AN585" s="36"/>
      <c r="AO585" s="36"/>
      <c r="AP585" s="36"/>
      <c r="AQ585" s="36"/>
      <c r="AR585" s="36"/>
      <c r="AS585" s="36"/>
      <c r="AT585" s="36"/>
      <c r="AU585" s="36"/>
      <c r="AV585" s="36"/>
      <c r="AW585" s="36"/>
      <c r="AX585" s="36"/>
      <c r="AY585" s="36"/>
      <c r="AZ585" s="36"/>
      <c r="BA585" s="36"/>
      <c r="BB585" s="36"/>
      <c r="BC585" s="36"/>
      <c r="BD585" s="36"/>
      <c r="BE585" s="36"/>
      <c r="BF585" s="36"/>
      <c r="BG585" s="36"/>
      <c r="BH585" s="36"/>
      <c r="BI585" s="36"/>
      <c r="BJ585" s="36"/>
      <c r="BK585" s="36"/>
      <c r="BL585" s="36"/>
      <c r="BM585" s="36"/>
      <c r="BN585" s="36"/>
      <c r="BO585" s="36"/>
      <c r="BP585" s="36"/>
      <c r="BQ585" s="36"/>
      <c r="BR585" s="36"/>
      <c r="BS585" s="36"/>
      <c r="BT585" s="36"/>
      <c r="BU585" s="36"/>
      <c r="BV585" s="36"/>
      <c r="BW585" s="36"/>
      <c r="BX585" s="36"/>
      <c r="BY585" s="36"/>
      <c r="BZ585" s="36"/>
      <c r="CA585" s="36"/>
      <c r="CB585" s="36"/>
      <c r="CC585" s="36"/>
      <c r="CD585" s="36"/>
      <c r="CE585" s="36"/>
      <c r="CF585" s="36"/>
      <c r="CG585" s="36"/>
      <c r="CH585" s="36"/>
      <c r="CI585" s="36"/>
      <c r="CJ585" s="36"/>
      <c r="CK585" s="36"/>
      <c r="CL585" s="36"/>
      <c r="CM585" s="36"/>
      <c r="CN585" s="36"/>
      <c r="CO585" s="36"/>
      <c r="CP585" s="36"/>
      <c r="CQ585" s="36"/>
      <c r="CR585" s="36"/>
      <c r="CS585" s="36"/>
      <c r="CT585" s="36"/>
      <c r="CU585" s="36"/>
      <c r="CV585" s="36"/>
      <c r="CW585" s="36"/>
      <c r="CX585" s="36"/>
      <c r="CY585" s="36"/>
      <c r="CZ585" s="36"/>
      <c r="DA585" s="36"/>
      <c r="DB585" s="36"/>
      <c r="DC585" s="36"/>
      <c r="DD585" s="36"/>
      <c r="DE585" s="36"/>
      <c r="DF585" s="36"/>
      <c r="DG585" s="36"/>
      <c r="DH585" s="36"/>
      <c r="DI585" s="36"/>
      <c r="DJ585" s="36"/>
      <c r="DK585" s="36"/>
      <c r="DL585" s="36"/>
      <c r="DM585" s="36"/>
      <c r="DN585" s="36"/>
      <c r="DO585" s="36"/>
      <c r="DP585" s="36"/>
      <c r="DQ585" s="36"/>
      <c r="DR585" s="36"/>
      <c r="DS585" s="36"/>
      <c r="DT585" s="36"/>
      <c r="DU585" s="36"/>
      <c r="DV585" s="36"/>
      <c r="DW585" s="36"/>
      <c r="DX585" s="36"/>
      <c r="DY585" s="36"/>
      <c r="DZ585" s="36"/>
      <c r="EA585" s="36"/>
      <c r="EB585" s="36"/>
      <c r="EC585" s="36"/>
      <c r="ED585" s="36"/>
      <c r="EE585" s="36"/>
      <c r="EF585" s="36"/>
      <c r="EG585" s="36"/>
      <c r="EH585" s="36"/>
      <c r="EI585" s="36"/>
      <c r="EJ585" s="36"/>
      <c r="EK585" s="36"/>
      <c r="EL585" s="36"/>
      <c r="EM585" s="36"/>
      <c r="EN585" s="36"/>
      <c r="EO585" s="36"/>
      <c r="EP585" s="36"/>
      <c r="EQ585" s="36"/>
      <c r="ER585" s="36"/>
      <c r="ES585" s="36"/>
      <c r="ET585" s="36"/>
      <c r="EU585" s="36"/>
      <c r="EV585" s="36"/>
      <c r="EW585" s="36"/>
      <c r="EX585" s="36"/>
      <c r="EY585" s="36"/>
      <c r="EZ585" s="36"/>
      <c r="FA585" s="36"/>
      <c r="FB585" s="36"/>
      <c r="FC585" s="36"/>
      <c r="FD585" s="36"/>
      <c r="FE585" s="36"/>
      <c r="FF585" s="36"/>
      <c r="FG585" s="36"/>
      <c r="FH585" s="36"/>
      <c r="FI585" s="36"/>
      <c r="FJ585" s="36"/>
      <c r="FK585" s="36"/>
      <c r="FL585" s="36"/>
      <c r="FM585" s="36"/>
      <c r="FN585" s="36"/>
      <c r="FO585" s="36"/>
      <c r="FP585" s="36"/>
      <c r="FQ585" s="36"/>
      <c r="FR585" s="36"/>
      <c r="FS585" s="36"/>
      <c r="FT585" s="36"/>
      <c r="FU585" s="36"/>
      <c r="FV585" s="36"/>
      <c r="FW585" s="36"/>
      <c r="FX585" s="36"/>
      <c r="FY585" s="36"/>
      <c r="FZ585" s="36"/>
      <c r="GA585" s="36"/>
      <c r="GB585" s="36"/>
      <c r="GC585" s="36"/>
      <c r="GD585" s="36"/>
      <c r="GE585" s="36"/>
      <c r="GF585" s="36"/>
      <c r="GG585" s="36"/>
      <c r="GH585" s="36"/>
      <c r="GI585" s="36"/>
      <c r="GJ585" s="36"/>
      <c r="GK585" s="36"/>
      <c r="GL585" s="36"/>
      <c r="GM585" s="36"/>
      <c r="GN585" s="36"/>
      <c r="GO585" s="36"/>
      <c r="GP585" s="36"/>
      <c r="GQ585" s="36"/>
      <c r="GR585" s="36"/>
      <c r="GS585" s="36"/>
      <c r="GT585" s="36"/>
      <c r="GU585" s="36"/>
      <c r="GV585" s="36"/>
      <c r="GW585" s="36"/>
      <c r="GX585" s="36"/>
      <c r="GY585" s="36"/>
      <c r="GZ585" s="36"/>
      <c r="HA585" s="36"/>
      <c r="HB585" s="36"/>
      <c r="HC585" s="36"/>
      <c r="HD585" s="36"/>
      <c r="HE585" s="36"/>
      <c r="HF585" s="36"/>
      <c r="HG585" s="36"/>
      <c r="HH585" s="36"/>
      <c r="HI585" s="36"/>
      <c r="HJ585" s="36"/>
      <c r="HK585" s="36"/>
      <c r="HL585" s="36"/>
      <c r="HM585" s="36"/>
      <c r="HN585" s="36"/>
      <c r="HO585" s="36"/>
      <c r="HP585" s="36"/>
      <c r="HQ585" s="36"/>
      <c r="HR585" s="36"/>
      <c r="HS585" s="36"/>
      <c r="HT585" s="36"/>
      <c r="HU585" s="36"/>
      <c r="HV585" s="36"/>
      <c r="HW585" s="36"/>
      <c r="HX585" s="36"/>
      <c r="HY585" s="36"/>
      <c r="HZ585" s="36"/>
      <c r="IA585" s="36"/>
      <c r="IB585" s="36"/>
      <c r="IC585" s="36"/>
      <c r="ID585" s="36"/>
      <c r="IE585" s="36"/>
      <c r="IF585" s="36"/>
      <c r="IG585" s="36"/>
      <c r="IH585" s="36"/>
      <c r="II585" s="36"/>
      <c r="IJ585" s="36"/>
      <c r="IK585" s="36"/>
      <c r="IL585" s="36"/>
      <c r="IM585" s="36"/>
      <c r="IN585" s="36"/>
      <c r="IO585" s="36"/>
      <c r="IP585" s="36"/>
      <c r="IQ585" s="128"/>
      <c r="IR585" s="128"/>
      <c r="IS585" s="128"/>
      <c r="IT585" s="128"/>
      <c r="IU585" s="128"/>
      <c r="IV585" s="128"/>
    </row>
    <row r="586" spans="1:256" ht="24">
      <c r="A586" s="119" t="s">
        <v>921</v>
      </c>
      <c r="B586" s="119" t="s">
        <v>919</v>
      </c>
      <c r="C586" s="113" t="s">
        <v>18</v>
      </c>
      <c r="D586" s="119" t="s">
        <v>922</v>
      </c>
      <c r="E586" s="120">
        <v>23</v>
      </c>
      <c r="F586" s="121" t="str">
        <f>VLOOKUP(E586,SCELTACONTRAENTE!$A$1:$B$18,2,FALSE)</f>
        <v>23-AFFIDAMENTO IN ECONOMIA - AFFIDAMENTO DIRETTO</v>
      </c>
      <c r="G586" s="125">
        <v>1500</v>
      </c>
      <c r="H586" s="22">
        <v>42081</v>
      </c>
      <c r="I586" s="22">
        <v>42124</v>
      </c>
      <c r="J586" s="123">
        <v>1500</v>
      </c>
      <c r="K586" s="36"/>
      <c r="L586" s="36"/>
      <c r="M586" s="36"/>
      <c r="N586" s="36"/>
      <c r="O586" s="36"/>
      <c r="P586" s="36"/>
      <c r="Q586" s="36"/>
      <c r="R586" s="36"/>
      <c r="S586" s="36"/>
      <c r="T586" s="36"/>
      <c r="U586" s="36"/>
      <c r="V586" s="36"/>
      <c r="W586" s="36"/>
      <c r="X586" s="36"/>
      <c r="Y586" s="36"/>
      <c r="Z586" s="36"/>
      <c r="AA586" s="36"/>
      <c r="AB586" s="36"/>
      <c r="AC586" s="36"/>
      <c r="AD586" s="36"/>
      <c r="AE586" s="36"/>
      <c r="AF586" s="36"/>
      <c r="AG586" s="36"/>
      <c r="AH586" s="36"/>
      <c r="AI586" s="36"/>
      <c r="AJ586" s="36"/>
      <c r="AK586" s="36"/>
      <c r="AL586" s="36"/>
      <c r="AM586" s="36"/>
      <c r="AN586" s="36"/>
      <c r="AO586" s="36"/>
      <c r="AP586" s="36"/>
      <c r="AQ586" s="36"/>
      <c r="AR586" s="36"/>
      <c r="AS586" s="36"/>
      <c r="AT586" s="36"/>
      <c r="AU586" s="36"/>
      <c r="AV586" s="36"/>
      <c r="AW586" s="36"/>
      <c r="AX586" s="36"/>
      <c r="AY586" s="36"/>
      <c r="AZ586" s="36"/>
      <c r="BA586" s="36"/>
      <c r="BB586" s="36"/>
      <c r="BC586" s="36"/>
      <c r="BD586" s="36"/>
      <c r="BE586" s="36"/>
      <c r="BF586" s="36"/>
      <c r="BG586" s="36"/>
      <c r="BH586" s="36"/>
      <c r="BI586" s="36"/>
      <c r="BJ586" s="36"/>
      <c r="BK586" s="36"/>
      <c r="BL586" s="36"/>
      <c r="BM586" s="36"/>
      <c r="BN586" s="36"/>
      <c r="BO586" s="36"/>
      <c r="BP586" s="36"/>
      <c r="BQ586" s="36"/>
      <c r="BR586" s="36"/>
      <c r="BS586" s="36"/>
      <c r="BT586" s="36"/>
      <c r="BU586" s="36"/>
      <c r="BV586" s="36"/>
      <c r="BW586" s="36"/>
      <c r="BX586" s="36"/>
      <c r="BY586" s="36"/>
      <c r="BZ586" s="36"/>
      <c r="CA586" s="36"/>
      <c r="CB586" s="36"/>
      <c r="CC586" s="36"/>
      <c r="CD586" s="36"/>
      <c r="CE586" s="36"/>
      <c r="CF586" s="36"/>
      <c r="CG586" s="36"/>
      <c r="CH586" s="36"/>
      <c r="CI586" s="36"/>
      <c r="CJ586" s="36"/>
      <c r="CK586" s="36"/>
      <c r="CL586" s="36"/>
      <c r="CM586" s="36"/>
      <c r="CN586" s="36"/>
      <c r="CO586" s="36"/>
      <c r="CP586" s="36"/>
      <c r="CQ586" s="36"/>
      <c r="CR586" s="36"/>
      <c r="CS586" s="36"/>
      <c r="CT586" s="36"/>
      <c r="CU586" s="36"/>
      <c r="CV586" s="36"/>
      <c r="CW586" s="36"/>
      <c r="CX586" s="36"/>
      <c r="CY586" s="36"/>
      <c r="CZ586" s="36"/>
      <c r="DA586" s="36"/>
      <c r="DB586" s="36"/>
      <c r="DC586" s="36"/>
      <c r="DD586" s="36"/>
      <c r="DE586" s="36"/>
      <c r="DF586" s="36"/>
      <c r="DG586" s="36"/>
      <c r="DH586" s="36"/>
      <c r="DI586" s="36"/>
      <c r="DJ586" s="36"/>
      <c r="DK586" s="36"/>
      <c r="DL586" s="36"/>
      <c r="DM586" s="36"/>
      <c r="DN586" s="36"/>
      <c r="DO586" s="36"/>
      <c r="DP586" s="36"/>
      <c r="DQ586" s="36"/>
      <c r="DR586" s="36"/>
      <c r="DS586" s="36"/>
      <c r="DT586" s="36"/>
      <c r="DU586" s="36"/>
      <c r="DV586" s="36"/>
      <c r="DW586" s="36"/>
      <c r="DX586" s="36"/>
      <c r="DY586" s="36"/>
      <c r="DZ586" s="36"/>
      <c r="EA586" s="36"/>
      <c r="EB586" s="36"/>
      <c r="EC586" s="36"/>
      <c r="ED586" s="36"/>
      <c r="EE586" s="36"/>
      <c r="EF586" s="36"/>
      <c r="EG586" s="36"/>
      <c r="EH586" s="36"/>
      <c r="EI586" s="36"/>
      <c r="EJ586" s="36"/>
      <c r="EK586" s="36"/>
      <c r="EL586" s="36"/>
      <c r="EM586" s="36"/>
      <c r="EN586" s="36"/>
      <c r="EO586" s="36"/>
      <c r="EP586" s="36"/>
      <c r="EQ586" s="36"/>
      <c r="ER586" s="36"/>
      <c r="ES586" s="36"/>
      <c r="ET586" s="36"/>
      <c r="EU586" s="36"/>
      <c r="EV586" s="36"/>
      <c r="EW586" s="36"/>
      <c r="EX586" s="36"/>
      <c r="EY586" s="36"/>
      <c r="EZ586" s="36"/>
      <c r="FA586" s="36"/>
      <c r="FB586" s="36"/>
      <c r="FC586" s="36"/>
      <c r="FD586" s="36"/>
      <c r="FE586" s="36"/>
      <c r="FF586" s="36"/>
      <c r="FG586" s="36"/>
      <c r="FH586" s="36"/>
      <c r="FI586" s="36"/>
      <c r="FJ586" s="36"/>
      <c r="FK586" s="36"/>
      <c r="FL586" s="36"/>
      <c r="FM586" s="36"/>
      <c r="FN586" s="36"/>
      <c r="FO586" s="36"/>
      <c r="FP586" s="36"/>
      <c r="FQ586" s="36"/>
      <c r="FR586" s="36"/>
      <c r="FS586" s="36"/>
      <c r="FT586" s="36"/>
      <c r="FU586" s="36"/>
      <c r="FV586" s="36"/>
      <c r="FW586" s="36"/>
      <c r="FX586" s="36"/>
      <c r="FY586" s="36"/>
      <c r="FZ586" s="36"/>
      <c r="GA586" s="36"/>
      <c r="GB586" s="36"/>
      <c r="GC586" s="36"/>
      <c r="GD586" s="36"/>
      <c r="GE586" s="36"/>
      <c r="GF586" s="36"/>
      <c r="GG586" s="36"/>
      <c r="GH586" s="36"/>
      <c r="GI586" s="36"/>
      <c r="GJ586" s="36"/>
      <c r="GK586" s="36"/>
      <c r="GL586" s="36"/>
      <c r="GM586" s="36"/>
      <c r="GN586" s="36"/>
      <c r="GO586" s="36"/>
      <c r="GP586" s="36"/>
      <c r="GQ586" s="36"/>
      <c r="GR586" s="36"/>
      <c r="GS586" s="36"/>
      <c r="GT586" s="36"/>
      <c r="GU586" s="36"/>
      <c r="GV586" s="36"/>
      <c r="GW586" s="36"/>
      <c r="GX586" s="36"/>
      <c r="GY586" s="36"/>
      <c r="GZ586" s="36"/>
      <c r="HA586" s="36"/>
      <c r="HB586" s="36"/>
      <c r="HC586" s="36"/>
      <c r="HD586" s="36"/>
      <c r="HE586" s="36"/>
      <c r="HF586" s="36"/>
      <c r="HG586" s="36"/>
      <c r="HH586" s="36"/>
      <c r="HI586" s="36"/>
      <c r="HJ586" s="36"/>
      <c r="HK586" s="36"/>
      <c r="HL586" s="36"/>
      <c r="HM586" s="36"/>
      <c r="HN586" s="36"/>
      <c r="HO586" s="36"/>
      <c r="HP586" s="36"/>
      <c r="HQ586" s="36"/>
      <c r="HR586" s="36"/>
      <c r="HS586" s="36"/>
      <c r="HT586" s="36"/>
      <c r="HU586" s="36"/>
      <c r="HV586" s="36"/>
      <c r="HW586" s="36"/>
      <c r="HX586" s="36"/>
      <c r="HY586" s="36"/>
      <c r="HZ586" s="36"/>
      <c r="IA586" s="36"/>
      <c r="IB586" s="36"/>
      <c r="IC586" s="36"/>
      <c r="ID586" s="36"/>
      <c r="IE586" s="36"/>
      <c r="IF586" s="36"/>
      <c r="IG586" s="36"/>
      <c r="IH586" s="36"/>
      <c r="II586" s="36"/>
      <c r="IJ586" s="36"/>
      <c r="IK586" s="36"/>
      <c r="IL586" s="36"/>
      <c r="IM586" s="36"/>
      <c r="IN586" s="36"/>
      <c r="IO586" s="36"/>
      <c r="IP586" s="36"/>
      <c r="IQ586" s="128"/>
      <c r="IR586" s="128"/>
      <c r="IS586" s="128"/>
      <c r="IT586" s="128"/>
      <c r="IU586" s="128"/>
      <c r="IV586" s="128"/>
    </row>
    <row r="587" spans="1:256" ht="24">
      <c r="A587" s="119" t="s">
        <v>923</v>
      </c>
      <c r="B587" s="119" t="s">
        <v>870</v>
      </c>
      <c r="C587" s="113" t="s">
        <v>18</v>
      </c>
      <c r="D587" s="119" t="s">
        <v>924</v>
      </c>
      <c r="E587" s="120">
        <v>23</v>
      </c>
      <c r="F587" s="121" t="str">
        <f>VLOOKUP(E587,SCELTACONTRAENTE!$A$1:$B$18,2,FALSE)</f>
        <v>23-AFFIDAMENTO IN ECONOMIA - AFFIDAMENTO DIRETTO</v>
      </c>
      <c r="G587" s="125">
        <v>5000</v>
      </c>
      <c r="H587" s="22">
        <v>42054</v>
      </c>
      <c r="I587" s="22">
        <v>42185</v>
      </c>
      <c r="J587" s="123">
        <v>5000</v>
      </c>
      <c r="K587" s="36"/>
      <c r="L587" s="36"/>
      <c r="M587" s="36"/>
      <c r="N587" s="36"/>
      <c r="O587" s="36"/>
      <c r="P587" s="36"/>
      <c r="Q587" s="36"/>
      <c r="R587" s="36"/>
      <c r="S587" s="36"/>
      <c r="T587" s="36"/>
      <c r="U587" s="36"/>
      <c r="V587" s="36"/>
      <c r="W587" s="36"/>
      <c r="X587" s="36"/>
      <c r="Y587" s="36"/>
      <c r="Z587" s="36"/>
      <c r="AA587" s="36"/>
      <c r="AB587" s="36"/>
      <c r="AC587" s="36"/>
      <c r="AD587" s="36"/>
      <c r="AE587" s="36"/>
      <c r="AF587" s="36"/>
      <c r="AG587" s="36"/>
      <c r="AH587" s="36"/>
      <c r="AI587" s="36"/>
      <c r="AJ587" s="36"/>
      <c r="AK587" s="36"/>
      <c r="AL587" s="36"/>
      <c r="AM587" s="36"/>
      <c r="AN587" s="36"/>
      <c r="AO587" s="36"/>
      <c r="AP587" s="36"/>
      <c r="AQ587" s="36"/>
      <c r="AR587" s="36"/>
      <c r="AS587" s="36"/>
      <c r="AT587" s="36"/>
      <c r="AU587" s="36"/>
      <c r="AV587" s="36"/>
      <c r="AW587" s="36"/>
      <c r="AX587" s="36"/>
      <c r="AY587" s="36"/>
      <c r="AZ587" s="36"/>
      <c r="BA587" s="36"/>
      <c r="BB587" s="36"/>
      <c r="BC587" s="36"/>
      <c r="BD587" s="36"/>
      <c r="BE587" s="36"/>
      <c r="BF587" s="36"/>
      <c r="BG587" s="36"/>
      <c r="BH587" s="36"/>
      <c r="BI587" s="36"/>
      <c r="BJ587" s="36"/>
      <c r="BK587" s="36"/>
      <c r="BL587" s="36"/>
      <c r="BM587" s="36"/>
      <c r="BN587" s="36"/>
      <c r="BO587" s="36"/>
      <c r="BP587" s="36"/>
      <c r="BQ587" s="36"/>
      <c r="BR587" s="36"/>
      <c r="BS587" s="36"/>
      <c r="BT587" s="36"/>
      <c r="BU587" s="36"/>
      <c r="BV587" s="36"/>
      <c r="BW587" s="36"/>
      <c r="BX587" s="36"/>
      <c r="BY587" s="36"/>
      <c r="BZ587" s="36"/>
      <c r="CA587" s="36"/>
      <c r="CB587" s="36"/>
      <c r="CC587" s="36"/>
      <c r="CD587" s="36"/>
      <c r="CE587" s="36"/>
      <c r="CF587" s="36"/>
      <c r="CG587" s="36"/>
      <c r="CH587" s="36"/>
      <c r="CI587" s="36"/>
      <c r="CJ587" s="36"/>
      <c r="CK587" s="36"/>
      <c r="CL587" s="36"/>
      <c r="CM587" s="36"/>
      <c r="CN587" s="36"/>
      <c r="CO587" s="36"/>
      <c r="CP587" s="36"/>
      <c r="CQ587" s="36"/>
      <c r="CR587" s="36"/>
      <c r="CS587" s="36"/>
      <c r="CT587" s="36"/>
      <c r="CU587" s="36"/>
      <c r="CV587" s="36"/>
      <c r="CW587" s="36"/>
      <c r="CX587" s="36"/>
      <c r="CY587" s="36"/>
      <c r="CZ587" s="36"/>
      <c r="DA587" s="36"/>
      <c r="DB587" s="36"/>
      <c r="DC587" s="36"/>
      <c r="DD587" s="36"/>
      <c r="DE587" s="36"/>
      <c r="DF587" s="36"/>
      <c r="DG587" s="36"/>
      <c r="DH587" s="36"/>
      <c r="DI587" s="36"/>
      <c r="DJ587" s="36"/>
      <c r="DK587" s="36"/>
      <c r="DL587" s="36"/>
      <c r="DM587" s="36"/>
      <c r="DN587" s="36"/>
      <c r="DO587" s="36"/>
      <c r="DP587" s="36"/>
      <c r="DQ587" s="36"/>
      <c r="DR587" s="36"/>
      <c r="DS587" s="36"/>
      <c r="DT587" s="36"/>
      <c r="DU587" s="36"/>
      <c r="DV587" s="36"/>
      <c r="DW587" s="36"/>
      <c r="DX587" s="36"/>
      <c r="DY587" s="36"/>
      <c r="DZ587" s="36"/>
      <c r="EA587" s="36"/>
      <c r="EB587" s="36"/>
      <c r="EC587" s="36"/>
      <c r="ED587" s="36"/>
      <c r="EE587" s="36"/>
      <c r="EF587" s="36"/>
      <c r="EG587" s="36"/>
      <c r="EH587" s="36"/>
      <c r="EI587" s="36"/>
      <c r="EJ587" s="36"/>
      <c r="EK587" s="36"/>
      <c r="EL587" s="36"/>
      <c r="EM587" s="36"/>
      <c r="EN587" s="36"/>
      <c r="EO587" s="36"/>
      <c r="EP587" s="36"/>
      <c r="EQ587" s="36"/>
      <c r="ER587" s="36"/>
      <c r="ES587" s="36"/>
      <c r="ET587" s="36"/>
      <c r="EU587" s="36"/>
      <c r="EV587" s="36"/>
      <c r="EW587" s="36"/>
      <c r="EX587" s="36"/>
      <c r="EY587" s="36"/>
      <c r="EZ587" s="36"/>
      <c r="FA587" s="36"/>
      <c r="FB587" s="36"/>
      <c r="FC587" s="36"/>
      <c r="FD587" s="36"/>
      <c r="FE587" s="36"/>
      <c r="FF587" s="36"/>
      <c r="FG587" s="36"/>
      <c r="FH587" s="36"/>
      <c r="FI587" s="36"/>
      <c r="FJ587" s="36"/>
      <c r="FK587" s="36"/>
      <c r="FL587" s="36"/>
      <c r="FM587" s="36"/>
      <c r="FN587" s="36"/>
      <c r="FO587" s="36"/>
      <c r="FP587" s="36"/>
      <c r="FQ587" s="36"/>
      <c r="FR587" s="36"/>
      <c r="FS587" s="36"/>
      <c r="FT587" s="36"/>
      <c r="FU587" s="36"/>
      <c r="FV587" s="36"/>
      <c r="FW587" s="36"/>
      <c r="FX587" s="36"/>
      <c r="FY587" s="36"/>
      <c r="FZ587" s="36"/>
      <c r="GA587" s="36"/>
      <c r="GB587" s="36"/>
      <c r="GC587" s="36"/>
      <c r="GD587" s="36"/>
      <c r="GE587" s="36"/>
      <c r="GF587" s="36"/>
      <c r="GG587" s="36"/>
      <c r="GH587" s="36"/>
      <c r="GI587" s="36"/>
      <c r="GJ587" s="36"/>
      <c r="GK587" s="36"/>
      <c r="GL587" s="36"/>
      <c r="GM587" s="36"/>
      <c r="GN587" s="36"/>
      <c r="GO587" s="36"/>
      <c r="GP587" s="36"/>
      <c r="GQ587" s="36"/>
      <c r="GR587" s="36"/>
      <c r="GS587" s="36"/>
      <c r="GT587" s="36"/>
      <c r="GU587" s="36"/>
      <c r="GV587" s="36"/>
      <c r="GW587" s="36"/>
      <c r="GX587" s="36"/>
      <c r="GY587" s="36"/>
      <c r="GZ587" s="36"/>
      <c r="HA587" s="36"/>
      <c r="HB587" s="36"/>
      <c r="HC587" s="36"/>
      <c r="HD587" s="36"/>
      <c r="HE587" s="36"/>
      <c r="HF587" s="36"/>
      <c r="HG587" s="36"/>
      <c r="HH587" s="36"/>
      <c r="HI587" s="36"/>
      <c r="HJ587" s="36"/>
      <c r="HK587" s="36"/>
      <c r="HL587" s="36"/>
      <c r="HM587" s="36"/>
      <c r="HN587" s="36"/>
      <c r="HO587" s="36"/>
      <c r="HP587" s="36"/>
      <c r="HQ587" s="36"/>
      <c r="HR587" s="36"/>
      <c r="HS587" s="36"/>
      <c r="HT587" s="36"/>
      <c r="HU587" s="36"/>
      <c r="HV587" s="36"/>
      <c r="HW587" s="36"/>
      <c r="HX587" s="36"/>
      <c r="HY587" s="36"/>
      <c r="HZ587" s="36"/>
      <c r="IA587" s="36"/>
      <c r="IB587" s="36"/>
      <c r="IC587" s="36"/>
      <c r="ID587" s="36"/>
      <c r="IE587" s="36"/>
      <c r="IF587" s="36"/>
      <c r="IG587" s="36"/>
      <c r="IH587" s="36"/>
      <c r="II587" s="36"/>
      <c r="IJ587" s="36"/>
      <c r="IK587" s="36"/>
      <c r="IL587" s="36"/>
      <c r="IM587" s="36"/>
      <c r="IN587" s="36"/>
      <c r="IO587" s="36"/>
      <c r="IP587" s="36"/>
      <c r="IQ587" s="128"/>
      <c r="IR587" s="128"/>
      <c r="IS587" s="128"/>
      <c r="IT587" s="128"/>
      <c r="IU587" s="128"/>
      <c r="IV587" s="128"/>
    </row>
    <row r="588" spans="1:256" ht="24">
      <c r="A588" s="119" t="s">
        <v>925</v>
      </c>
      <c r="B588" s="119" t="s">
        <v>870</v>
      </c>
      <c r="C588" s="113" t="s">
        <v>18</v>
      </c>
      <c r="D588" s="126" t="s">
        <v>926</v>
      </c>
      <c r="E588" s="120">
        <v>23</v>
      </c>
      <c r="F588" s="121" t="str">
        <f>VLOOKUP(E588,SCELTACONTRAENTE!$A$1:$B$18,2,FALSE)</f>
        <v>23-AFFIDAMENTO IN ECONOMIA - AFFIDAMENTO DIRETTO</v>
      </c>
      <c r="G588" s="125">
        <v>1500</v>
      </c>
      <c r="H588" s="22">
        <v>42052</v>
      </c>
      <c r="I588" s="22">
        <v>42185</v>
      </c>
      <c r="J588" s="123">
        <v>1500</v>
      </c>
      <c r="K588" s="36"/>
      <c r="L588" s="36"/>
      <c r="M588" s="36"/>
      <c r="N588" s="36"/>
      <c r="O588" s="36"/>
      <c r="P588" s="36"/>
      <c r="Q588" s="36"/>
      <c r="R588" s="36"/>
      <c r="S588" s="36"/>
      <c r="T588" s="36"/>
      <c r="U588" s="36"/>
      <c r="V588" s="36"/>
      <c r="W588" s="36"/>
      <c r="X588" s="36"/>
      <c r="Y588" s="36"/>
      <c r="Z588" s="36"/>
      <c r="AA588" s="36"/>
      <c r="AB588" s="36"/>
      <c r="AC588" s="36"/>
      <c r="AD588" s="36"/>
      <c r="AE588" s="36"/>
      <c r="AF588" s="36"/>
      <c r="AG588" s="36"/>
      <c r="AH588" s="36"/>
      <c r="AI588" s="36"/>
      <c r="AJ588" s="36"/>
      <c r="AK588" s="36"/>
      <c r="AL588" s="36"/>
      <c r="AM588" s="36"/>
      <c r="AN588" s="36"/>
      <c r="AO588" s="36"/>
      <c r="AP588" s="36"/>
      <c r="AQ588" s="36"/>
      <c r="AR588" s="36"/>
      <c r="AS588" s="36"/>
      <c r="AT588" s="36"/>
      <c r="AU588" s="36"/>
      <c r="AV588" s="36"/>
      <c r="AW588" s="36"/>
      <c r="AX588" s="36"/>
      <c r="AY588" s="36"/>
      <c r="AZ588" s="36"/>
      <c r="BA588" s="36"/>
      <c r="BB588" s="36"/>
      <c r="BC588" s="36"/>
      <c r="BD588" s="36"/>
      <c r="BE588" s="36"/>
      <c r="BF588" s="36"/>
      <c r="BG588" s="36"/>
      <c r="BH588" s="36"/>
      <c r="BI588" s="36"/>
      <c r="BJ588" s="36"/>
      <c r="BK588" s="36"/>
      <c r="BL588" s="36"/>
      <c r="BM588" s="36"/>
      <c r="BN588" s="36"/>
      <c r="BO588" s="36"/>
      <c r="BP588" s="36"/>
      <c r="BQ588" s="36"/>
      <c r="BR588" s="36"/>
      <c r="BS588" s="36"/>
      <c r="BT588" s="36"/>
      <c r="BU588" s="36"/>
      <c r="BV588" s="36"/>
      <c r="BW588" s="36"/>
      <c r="BX588" s="36"/>
      <c r="BY588" s="36"/>
      <c r="BZ588" s="36"/>
      <c r="CA588" s="36"/>
      <c r="CB588" s="36"/>
      <c r="CC588" s="36"/>
      <c r="CD588" s="36"/>
      <c r="CE588" s="36"/>
      <c r="CF588" s="36"/>
      <c r="CG588" s="36"/>
      <c r="CH588" s="36"/>
      <c r="CI588" s="36"/>
      <c r="CJ588" s="36"/>
      <c r="CK588" s="36"/>
      <c r="CL588" s="36"/>
      <c r="CM588" s="36"/>
      <c r="CN588" s="36"/>
      <c r="CO588" s="36"/>
      <c r="CP588" s="36"/>
      <c r="CQ588" s="36"/>
      <c r="CR588" s="36"/>
      <c r="CS588" s="36"/>
      <c r="CT588" s="36"/>
      <c r="CU588" s="36"/>
      <c r="CV588" s="36"/>
      <c r="CW588" s="36"/>
      <c r="CX588" s="36"/>
      <c r="CY588" s="36"/>
      <c r="CZ588" s="36"/>
      <c r="DA588" s="36"/>
      <c r="DB588" s="36"/>
      <c r="DC588" s="36"/>
      <c r="DD588" s="36"/>
      <c r="DE588" s="36"/>
      <c r="DF588" s="36"/>
      <c r="DG588" s="36"/>
      <c r="DH588" s="36"/>
      <c r="DI588" s="36"/>
      <c r="DJ588" s="36"/>
      <c r="DK588" s="36"/>
      <c r="DL588" s="36"/>
      <c r="DM588" s="36"/>
      <c r="DN588" s="36"/>
      <c r="DO588" s="36"/>
      <c r="DP588" s="36"/>
      <c r="DQ588" s="36"/>
      <c r="DR588" s="36"/>
      <c r="DS588" s="36"/>
      <c r="DT588" s="36"/>
      <c r="DU588" s="36"/>
      <c r="DV588" s="36"/>
      <c r="DW588" s="36"/>
      <c r="DX588" s="36"/>
      <c r="DY588" s="36"/>
      <c r="DZ588" s="36"/>
      <c r="EA588" s="36"/>
      <c r="EB588" s="36"/>
      <c r="EC588" s="36"/>
      <c r="ED588" s="36"/>
      <c r="EE588" s="36"/>
      <c r="EF588" s="36"/>
      <c r="EG588" s="36"/>
      <c r="EH588" s="36"/>
      <c r="EI588" s="36"/>
      <c r="EJ588" s="36"/>
      <c r="EK588" s="36"/>
      <c r="EL588" s="36"/>
      <c r="EM588" s="36"/>
      <c r="EN588" s="36"/>
      <c r="EO588" s="36"/>
      <c r="EP588" s="36"/>
      <c r="EQ588" s="36"/>
      <c r="ER588" s="36"/>
      <c r="ES588" s="36"/>
      <c r="ET588" s="36"/>
      <c r="EU588" s="36"/>
      <c r="EV588" s="36"/>
      <c r="EW588" s="36"/>
      <c r="EX588" s="36"/>
      <c r="EY588" s="36"/>
      <c r="EZ588" s="36"/>
      <c r="FA588" s="36"/>
      <c r="FB588" s="36"/>
      <c r="FC588" s="36"/>
      <c r="FD588" s="36"/>
      <c r="FE588" s="36"/>
      <c r="FF588" s="36"/>
      <c r="FG588" s="36"/>
      <c r="FH588" s="36"/>
      <c r="FI588" s="36"/>
      <c r="FJ588" s="36"/>
      <c r="FK588" s="36"/>
      <c r="FL588" s="36"/>
      <c r="FM588" s="36"/>
      <c r="FN588" s="36"/>
      <c r="FO588" s="36"/>
      <c r="FP588" s="36"/>
      <c r="FQ588" s="36"/>
      <c r="FR588" s="36"/>
      <c r="FS588" s="36"/>
      <c r="FT588" s="36"/>
      <c r="FU588" s="36"/>
      <c r="FV588" s="36"/>
      <c r="FW588" s="36"/>
      <c r="FX588" s="36"/>
      <c r="FY588" s="36"/>
      <c r="FZ588" s="36"/>
      <c r="GA588" s="36"/>
      <c r="GB588" s="36"/>
      <c r="GC588" s="36"/>
      <c r="GD588" s="36"/>
      <c r="GE588" s="36"/>
      <c r="GF588" s="36"/>
      <c r="GG588" s="36"/>
      <c r="GH588" s="36"/>
      <c r="GI588" s="36"/>
      <c r="GJ588" s="36"/>
      <c r="GK588" s="36"/>
      <c r="GL588" s="36"/>
      <c r="GM588" s="36"/>
      <c r="GN588" s="36"/>
      <c r="GO588" s="36"/>
      <c r="GP588" s="36"/>
      <c r="GQ588" s="36"/>
      <c r="GR588" s="36"/>
      <c r="GS588" s="36"/>
      <c r="GT588" s="36"/>
      <c r="GU588" s="36"/>
      <c r="GV588" s="36"/>
      <c r="GW588" s="36"/>
      <c r="GX588" s="36"/>
      <c r="GY588" s="36"/>
      <c r="GZ588" s="36"/>
      <c r="HA588" s="36"/>
      <c r="HB588" s="36"/>
      <c r="HC588" s="36"/>
      <c r="HD588" s="36"/>
      <c r="HE588" s="36"/>
      <c r="HF588" s="36"/>
      <c r="HG588" s="36"/>
      <c r="HH588" s="36"/>
      <c r="HI588" s="36"/>
      <c r="HJ588" s="36"/>
      <c r="HK588" s="36"/>
      <c r="HL588" s="36"/>
      <c r="HM588" s="36"/>
      <c r="HN588" s="36"/>
      <c r="HO588" s="36"/>
      <c r="HP588" s="36"/>
      <c r="HQ588" s="36"/>
      <c r="HR588" s="36"/>
      <c r="HS588" s="36"/>
      <c r="HT588" s="36"/>
      <c r="HU588" s="36"/>
      <c r="HV588" s="36"/>
      <c r="HW588" s="36"/>
      <c r="HX588" s="36"/>
      <c r="HY588" s="36"/>
      <c r="HZ588" s="36"/>
      <c r="IA588" s="36"/>
      <c r="IB588" s="36"/>
      <c r="IC588" s="36"/>
      <c r="ID588" s="36"/>
      <c r="IE588" s="36"/>
      <c r="IF588" s="36"/>
      <c r="IG588" s="36"/>
      <c r="IH588" s="36"/>
      <c r="II588" s="36"/>
      <c r="IJ588" s="36"/>
      <c r="IK588" s="36"/>
      <c r="IL588" s="36"/>
      <c r="IM588" s="36"/>
      <c r="IN588" s="36"/>
      <c r="IO588" s="36"/>
      <c r="IP588" s="36"/>
      <c r="IQ588" s="128"/>
      <c r="IR588" s="128"/>
      <c r="IS588" s="128"/>
      <c r="IT588" s="128"/>
      <c r="IU588" s="128"/>
      <c r="IV588" s="128"/>
    </row>
    <row r="589" spans="1:256" ht="36">
      <c r="A589" s="119" t="s">
        <v>927</v>
      </c>
      <c r="B589" s="119" t="s">
        <v>870</v>
      </c>
      <c r="C589" s="113" t="s">
        <v>18</v>
      </c>
      <c r="D589" s="126" t="s">
        <v>928</v>
      </c>
      <c r="E589" s="120">
        <v>23</v>
      </c>
      <c r="F589" s="121" t="str">
        <f>VLOOKUP(E589,SCELTACONTRAENTE!$A$1:$B$18,2,FALSE)</f>
        <v>23-AFFIDAMENTO IN ECONOMIA - AFFIDAMENTO DIRETTO</v>
      </c>
      <c r="G589" s="125">
        <v>6500</v>
      </c>
      <c r="H589" s="22">
        <v>42052</v>
      </c>
      <c r="I589" s="22">
        <v>42185</v>
      </c>
      <c r="J589" s="123" t="s">
        <v>887</v>
      </c>
      <c r="K589" s="36"/>
      <c r="L589" s="36"/>
      <c r="M589" s="36"/>
      <c r="N589" s="36"/>
      <c r="O589" s="36"/>
      <c r="P589" s="36"/>
      <c r="Q589" s="36"/>
      <c r="R589" s="36"/>
      <c r="S589" s="36"/>
      <c r="T589" s="36"/>
      <c r="U589" s="36"/>
      <c r="V589" s="36"/>
      <c r="W589" s="36"/>
      <c r="X589" s="36"/>
      <c r="Y589" s="36"/>
      <c r="Z589" s="36"/>
      <c r="AA589" s="36"/>
      <c r="AB589" s="36"/>
      <c r="AC589" s="36"/>
      <c r="AD589" s="36"/>
      <c r="AE589" s="36"/>
      <c r="AF589" s="36"/>
      <c r="AG589" s="36"/>
      <c r="AH589" s="36"/>
      <c r="AI589" s="36"/>
      <c r="AJ589" s="36"/>
      <c r="AK589" s="36"/>
      <c r="AL589" s="36"/>
      <c r="AM589" s="36"/>
      <c r="AN589" s="36"/>
      <c r="AO589" s="36"/>
      <c r="AP589" s="36"/>
      <c r="AQ589" s="36"/>
      <c r="AR589" s="36"/>
      <c r="AS589" s="36"/>
      <c r="AT589" s="36"/>
      <c r="AU589" s="36"/>
      <c r="AV589" s="36"/>
      <c r="AW589" s="36"/>
      <c r="AX589" s="36"/>
      <c r="AY589" s="36"/>
      <c r="AZ589" s="36"/>
      <c r="BA589" s="36"/>
      <c r="BB589" s="36"/>
      <c r="BC589" s="36"/>
      <c r="BD589" s="36"/>
      <c r="BE589" s="36"/>
      <c r="BF589" s="36"/>
      <c r="BG589" s="36"/>
      <c r="BH589" s="36"/>
      <c r="BI589" s="36"/>
      <c r="BJ589" s="36"/>
      <c r="BK589" s="36"/>
      <c r="BL589" s="36"/>
      <c r="BM589" s="36"/>
      <c r="BN589" s="36"/>
      <c r="BO589" s="36"/>
      <c r="BP589" s="36"/>
      <c r="BQ589" s="36"/>
      <c r="BR589" s="36"/>
      <c r="BS589" s="36"/>
      <c r="BT589" s="36"/>
      <c r="BU589" s="36"/>
      <c r="BV589" s="36"/>
      <c r="BW589" s="36"/>
      <c r="BX589" s="36"/>
      <c r="BY589" s="36"/>
      <c r="BZ589" s="36"/>
      <c r="CA589" s="36"/>
      <c r="CB589" s="36"/>
      <c r="CC589" s="36"/>
      <c r="CD589" s="36"/>
      <c r="CE589" s="36"/>
      <c r="CF589" s="36"/>
      <c r="CG589" s="36"/>
      <c r="CH589" s="36"/>
      <c r="CI589" s="36"/>
      <c r="CJ589" s="36"/>
      <c r="CK589" s="36"/>
      <c r="CL589" s="36"/>
      <c r="CM589" s="36"/>
      <c r="CN589" s="36"/>
      <c r="CO589" s="36"/>
      <c r="CP589" s="36"/>
      <c r="CQ589" s="36"/>
      <c r="CR589" s="36"/>
      <c r="CS589" s="36"/>
      <c r="CT589" s="36"/>
      <c r="CU589" s="36"/>
      <c r="CV589" s="36"/>
      <c r="CW589" s="36"/>
      <c r="CX589" s="36"/>
      <c r="CY589" s="36"/>
      <c r="CZ589" s="36"/>
      <c r="DA589" s="36"/>
      <c r="DB589" s="36"/>
      <c r="DC589" s="36"/>
      <c r="DD589" s="36"/>
      <c r="DE589" s="36"/>
      <c r="DF589" s="36"/>
      <c r="DG589" s="36"/>
      <c r="DH589" s="36"/>
      <c r="DI589" s="36"/>
      <c r="DJ589" s="36"/>
      <c r="DK589" s="36"/>
      <c r="DL589" s="36"/>
      <c r="DM589" s="36"/>
      <c r="DN589" s="36"/>
      <c r="DO589" s="36"/>
      <c r="DP589" s="36"/>
      <c r="DQ589" s="36"/>
      <c r="DR589" s="36"/>
      <c r="DS589" s="36"/>
      <c r="DT589" s="36"/>
      <c r="DU589" s="36"/>
      <c r="DV589" s="36"/>
      <c r="DW589" s="36"/>
      <c r="DX589" s="36"/>
      <c r="DY589" s="36"/>
      <c r="DZ589" s="36"/>
      <c r="EA589" s="36"/>
      <c r="EB589" s="36"/>
      <c r="EC589" s="36"/>
      <c r="ED589" s="36"/>
      <c r="EE589" s="36"/>
      <c r="EF589" s="36"/>
      <c r="EG589" s="36"/>
      <c r="EH589" s="36"/>
      <c r="EI589" s="36"/>
      <c r="EJ589" s="36"/>
      <c r="EK589" s="36"/>
      <c r="EL589" s="36"/>
      <c r="EM589" s="36"/>
      <c r="EN589" s="36"/>
      <c r="EO589" s="36"/>
      <c r="EP589" s="36"/>
      <c r="EQ589" s="36"/>
      <c r="ER589" s="36"/>
      <c r="ES589" s="36"/>
      <c r="ET589" s="36"/>
      <c r="EU589" s="36"/>
      <c r="EV589" s="36"/>
      <c r="EW589" s="36"/>
      <c r="EX589" s="36"/>
      <c r="EY589" s="36"/>
      <c r="EZ589" s="36"/>
      <c r="FA589" s="36"/>
      <c r="FB589" s="36"/>
      <c r="FC589" s="36"/>
      <c r="FD589" s="36"/>
      <c r="FE589" s="36"/>
      <c r="FF589" s="36"/>
      <c r="FG589" s="36"/>
      <c r="FH589" s="36"/>
      <c r="FI589" s="36"/>
      <c r="FJ589" s="36"/>
      <c r="FK589" s="36"/>
      <c r="FL589" s="36"/>
      <c r="FM589" s="36"/>
      <c r="FN589" s="36"/>
      <c r="FO589" s="36"/>
      <c r="FP589" s="36"/>
      <c r="FQ589" s="36"/>
      <c r="FR589" s="36"/>
      <c r="FS589" s="36"/>
      <c r="FT589" s="36"/>
      <c r="FU589" s="36"/>
      <c r="FV589" s="36"/>
      <c r="FW589" s="36"/>
      <c r="FX589" s="36"/>
      <c r="FY589" s="36"/>
      <c r="FZ589" s="36"/>
      <c r="GA589" s="36"/>
      <c r="GB589" s="36"/>
      <c r="GC589" s="36"/>
      <c r="GD589" s="36"/>
      <c r="GE589" s="36"/>
      <c r="GF589" s="36"/>
      <c r="GG589" s="36"/>
      <c r="GH589" s="36"/>
      <c r="GI589" s="36"/>
      <c r="GJ589" s="36"/>
      <c r="GK589" s="36"/>
      <c r="GL589" s="36"/>
      <c r="GM589" s="36"/>
      <c r="GN589" s="36"/>
      <c r="GO589" s="36"/>
      <c r="GP589" s="36"/>
      <c r="GQ589" s="36"/>
      <c r="GR589" s="36"/>
      <c r="GS589" s="36"/>
      <c r="GT589" s="36"/>
      <c r="GU589" s="36"/>
      <c r="GV589" s="36"/>
      <c r="GW589" s="36"/>
      <c r="GX589" s="36"/>
      <c r="GY589" s="36"/>
      <c r="GZ589" s="36"/>
      <c r="HA589" s="36"/>
      <c r="HB589" s="36"/>
      <c r="HC589" s="36"/>
      <c r="HD589" s="36"/>
      <c r="HE589" s="36"/>
      <c r="HF589" s="36"/>
      <c r="HG589" s="36"/>
      <c r="HH589" s="36"/>
      <c r="HI589" s="36"/>
      <c r="HJ589" s="36"/>
      <c r="HK589" s="36"/>
      <c r="HL589" s="36"/>
      <c r="HM589" s="36"/>
      <c r="HN589" s="36"/>
      <c r="HO589" s="36"/>
      <c r="HP589" s="36"/>
      <c r="HQ589" s="36"/>
      <c r="HR589" s="36"/>
      <c r="HS589" s="36"/>
      <c r="HT589" s="36"/>
      <c r="HU589" s="36"/>
      <c r="HV589" s="36"/>
      <c r="HW589" s="36"/>
      <c r="HX589" s="36"/>
      <c r="HY589" s="36"/>
      <c r="HZ589" s="36"/>
      <c r="IA589" s="36"/>
      <c r="IB589" s="36"/>
      <c r="IC589" s="36"/>
      <c r="ID589" s="36"/>
      <c r="IE589" s="36"/>
      <c r="IF589" s="36"/>
      <c r="IG589" s="36"/>
      <c r="IH589" s="36"/>
      <c r="II589" s="36"/>
      <c r="IJ589" s="36"/>
      <c r="IK589" s="36"/>
      <c r="IL589" s="36"/>
      <c r="IM589" s="36"/>
      <c r="IN589" s="36"/>
      <c r="IO589" s="36"/>
      <c r="IP589" s="36"/>
      <c r="IQ589" s="128"/>
      <c r="IR589" s="128"/>
      <c r="IS589" s="128"/>
      <c r="IT589" s="128"/>
      <c r="IU589" s="128"/>
      <c r="IV589" s="128"/>
    </row>
    <row r="590" spans="1:256" ht="36">
      <c r="A590" s="1" t="s">
        <v>929</v>
      </c>
      <c r="B590" s="1" t="s">
        <v>62</v>
      </c>
      <c r="C590" s="1" t="s">
        <v>18</v>
      </c>
      <c r="D590" s="31" t="s">
        <v>930</v>
      </c>
      <c r="E590" s="2">
        <v>23</v>
      </c>
      <c r="F590" s="3" t="str">
        <f>VLOOKUP(E590,SCELTACONTRAENTE!$A$1:$B$18,2,FALSE)</f>
        <v>23-AFFIDAMENTO IN ECONOMIA - AFFIDAMENTO DIRETTO</v>
      </c>
      <c r="G590" s="129">
        <v>26016.22</v>
      </c>
      <c r="H590" s="5">
        <v>42347</v>
      </c>
      <c r="I590" s="5">
        <v>42369</v>
      </c>
      <c r="J590" s="106">
        <f>G590</f>
        <v>26016.22</v>
      </c>
      <c r="IQ590" s="20"/>
      <c r="IR590" s="20"/>
      <c r="IS590" s="20"/>
      <c r="IT590" s="20"/>
      <c r="IU590" s="20"/>
      <c r="IV590" s="20"/>
    </row>
    <row r="591" spans="1:256" ht="24">
      <c r="A591" s="1" t="s">
        <v>931</v>
      </c>
      <c r="B591" s="1" t="s">
        <v>932</v>
      </c>
      <c r="C591" s="1" t="s">
        <v>18</v>
      </c>
      <c r="D591" s="31" t="s">
        <v>933</v>
      </c>
      <c r="E591" s="2">
        <v>4</v>
      </c>
      <c r="F591" s="3" t="str">
        <f>VLOOKUP(E591,SCELTACONTRAENTE!$A$1:$B$18,2,FALSE)</f>
        <v>04-PROCEDURA NEGOZIATA SENZA PREVIA PUBBLICAZIONE DEL BANDO</v>
      </c>
      <c r="G591" s="129">
        <v>15510.33</v>
      </c>
      <c r="H591" s="5">
        <v>42250</v>
      </c>
      <c r="J591" s="106">
        <v>8452</v>
      </c>
      <c r="IQ591" s="20"/>
      <c r="IR591" s="20"/>
      <c r="IS591" s="20"/>
      <c r="IT591" s="20"/>
      <c r="IU591" s="20"/>
      <c r="IV591" s="20"/>
    </row>
    <row r="592" spans="1:256" ht="24">
      <c r="A592" s="1" t="s">
        <v>934</v>
      </c>
      <c r="B592" s="1" t="s">
        <v>932</v>
      </c>
      <c r="C592" s="1" t="s">
        <v>18</v>
      </c>
      <c r="D592" s="31" t="s">
        <v>935</v>
      </c>
      <c r="E592" s="2">
        <v>23</v>
      </c>
      <c r="F592" s="3" t="str">
        <f>VLOOKUP(E592,SCELTACONTRAENTE!$A$1:$B$18,2,FALSE)</f>
        <v>23-AFFIDAMENTO IN ECONOMIA - AFFIDAMENTO DIRETTO</v>
      </c>
      <c r="G592" s="129">
        <v>4727.2</v>
      </c>
      <c r="H592" s="5">
        <v>42362</v>
      </c>
      <c r="J592" s="106"/>
      <c r="IQ592" s="20"/>
      <c r="IR592" s="20"/>
      <c r="IS592" s="20"/>
      <c r="IT592" s="20"/>
      <c r="IU592" s="20"/>
      <c r="IV592" s="20"/>
    </row>
    <row r="593" spans="1:256" ht="24">
      <c r="A593" s="1" t="s">
        <v>936</v>
      </c>
      <c r="B593" s="1" t="s">
        <v>937</v>
      </c>
      <c r="C593" s="1" t="s">
        <v>18</v>
      </c>
      <c r="D593" s="31" t="s">
        <v>938</v>
      </c>
      <c r="E593" s="2">
        <v>27</v>
      </c>
      <c r="F593" s="3" t="str">
        <f>VLOOKUP(E593,SCELTACONTRAENTE!$A$1:$B$18,2,FALSE)</f>
        <v>27-CONFRONTO COMPETITIVO IN ADESIONE AD ACCORDO QUADRO/CONVENZIONE</v>
      </c>
      <c r="G593" s="129">
        <v>1058</v>
      </c>
      <c r="H593" s="5">
        <v>42317</v>
      </c>
      <c r="J593" s="106"/>
      <c r="IQ593" s="20"/>
      <c r="IR593" s="20"/>
      <c r="IS593" s="20"/>
      <c r="IT593" s="20"/>
      <c r="IU593" s="20"/>
      <c r="IV593" s="20"/>
    </row>
    <row r="594" spans="1:256" ht="24">
      <c r="A594" s="1" t="s">
        <v>939</v>
      </c>
      <c r="B594" s="1" t="s">
        <v>937</v>
      </c>
      <c r="C594" s="1" t="s">
        <v>18</v>
      </c>
      <c r="D594" s="31" t="s">
        <v>940</v>
      </c>
      <c r="E594" s="2">
        <v>27</v>
      </c>
      <c r="F594" s="3" t="str">
        <f>VLOOKUP(E594,SCELTACONTRAENTE!$A$1:$B$18,2,FALSE)</f>
        <v>27-CONFRONTO COMPETITIVO IN ADESIONE AD ACCORDO QUADRO/CONVENZIONE</v>
      </c>
      <c r="G594" s="129">
        <v>3035</v>
      </c>
      <c r="H594" s="5">
        <v>42271</v>
      </c>
      <c r="J594" s="106"/>
      <c r="IQ594" s="20"/>
      <c r="IR594" s="20"/>
      <c r="IS594" s="20"/>
      <c r="IT594" s="20"/>
      <c r="IU594" s="20"/>
      <c r="IV594" s="20"/>
    </row>
    <row r="595" spans="1:256" ht="48">
      <c r="A595" s="1" t="s">
        <v>941</v>
      </c>
      <c r="B595" s="1" t="s">
        <v>942</v>
      </c>
      <c r="C595" s="1" t="s">
        <v>18</v>
      </c>
      <c r="D595" s="31" t="s">
        <v>943</v>
      </c>
      <c r="E595" s="2">
        <v>23</v>
      </c>
      <c r="F595" s="3" t="str">
        <f>VLOOKUP(E595,SCELTACONTRAENTE!$A$1:$B$18,2,FALSE)</f>
        <v>23-AFFIDAMENTO IN ECONOMIA - AFFIDAMENTO DIRETTO</v>
      </c>
      <c r="G595" s="129">
        <v>6147</v>
      </c>
      <c r="H595" s="5">
        <v>42247</v>
      </c>
      <c r="J595" s="106"/>
      <c r="IQ595" s="20"/>
      <c r="IR595" s="20"/>
      <c r="IS595" s="20"/>
      <c r="IT595" s="20"/>
      <c r="IU595" s="20"/>
      <c r="IV595" s="20"/>
    </row>
    <row r="596" spans="1:256" ht="60">
      <c r="A596" s="1" t="s">
        <v>944</v>
      </c>
      <c r="B596" s="1" t="s">
        <v>942</v>
      </c>
      <c r="C596" s="1" t="s">
        <v>18</v>
      </c>
      <c r="D596" s="31" t="s">
        <v>945</v>
      </c>
      <c r="E596" s="2">
        <v>23</v>
      </c>
      <c r="F596" s="3" t="str">
        <f>VLOOKUP(E596,SCELTACONTRAENTE!$A$1:$B$18,2,FALSE)</f>
        <v>23-AFFIDAMENTO IN ECONOMIA - AFFIDAMENTO DIRETTO</v>
      </c>
      <c r="G596" s="129">
        <v>27400</v>
      </c>
      <c r="H596" s="5">
        <v>42237</v>
      </c>
      <c r="J596" s="106"/>
      <c r="IQ596" s="20"/>
      <c r="IR596" s="20"/>
      <c r="IS596" s="20"/>
      <c r="IT596" s="20"/>
      <c r="IU596" s="20"/>
      <c r="IV596" s="20"/>
    </row>
    <row r="597" spans="1:256" ht="36">
      <c r="A597" s="1" t="s">
        <v>946</v>
      </c>
      <c r="B597" s="1" t="s">
        <v>942</v>
      </c>
      <c r="C597" s="1" t="s">
        <v>18</v>
      </c>
      <c r="D597" s="31" t="s">
        <v>947</v>
      </c>
      <c r="E597" s="2">
        <v>23</v>
      </c>
      <c r="F597" s="3" t="str">
        <f>VLOOKUP(E597,SCELTACONTRAENTE!$A$1:$B$18,2,FALSE)</f>
        <v>23-AFFIDAMENTO IN ECONOMIA - AFFIDAMENTO DIRETTO</v>
      </c>
      <c r="G597" s="129">
        <v>3500</v>
      </c>
      <c r="H597" s="5">
        <v>42230</v>
      </c>
      <c r="J597" s="106"/>
      <c r="IQ597" s="20"/>
      <c r="IR597" s="20"/>
      <c r="IS597" s="20"/>
      <c r="IT597" s="20"/>
      <c r="IU597" s="20"/>
      <c r="IV597" s="20"/>
    </row>
    <row r="598" spans="1:256" ht="24">
      <c r="A598" s="134" t="s">
        <v>1016</v>
      </c>
      <c r="B598" s="40"/>
      <c r="C598" s="79" t="s">
        <v>18</v>
      </c>
      <c r="D598" s="40" t="s">
        <v>1017</v>
      </c>
      <c r="E598" s="131">
        <v>26</v>
      </c>
      <c r="F598" s="132" t="str">
        <f>VLOOKUP(E598,SCELTACONTRAENTE!$A$1:$B$18,2,FALSE)</f>
        <v>26-AFFIDAMENTO DIRETTO IN ADESIONE AD ACCORDO QUADRO/CONVENZIONE</v>
      </c>
      <c r="G598" s="13">
        <f>20000+27580</f>
        <v>47580</v>
      </c>
      <c r="H598" s="101">
        <v>42205</v>
      </c>
      <c r="I598" s="101">
        <v>42352</v>
      </c>
      <c r="J598" s="28" t="s">
        <v>1018</v>
      </c>
      <c r="K598" s="133"/>
      <c r="L598" s="133"/>
      <c r="M598" s="133"/>
      <c r="N598" s="133"/>
      <c r="O598" s="133"/>
      <c r="P598" s="133"/>
      <c r="Q598" s="133"/>
      <c r="R598" s="133"/>
      <c r="S598" s="133"/>
      <c r="T598" s="133"/>
      <c r="U598" s="133"/>
      <c r="V598" s="133"/>
      <c r="W598" s="133"/>
      <c r="X598" s="133"/>
      <c r="Y598" s="133"/>
      <c r="Z598" s="133"/>
      <c r="AA598" s="133"/>
      <c r="AB598" s="133"/>
      <c r="AC598" s="133"/>
      <c r="AD598" s="133"/>
      <c r="AE598" s="133"/>
      <c r="AF598" s="133"/>
      <c r="AG598" s="133"/>
      <c r="AH598" s="133"/>
      <c r="AI598" s="133"/>
      <c r="AJ598" s="133"/>
      <c r="AK598" s="133"/>
      <c r="AL598" s="133"/>
      <c r="AM598" s="133"/>
      <c r="AN598" s="133"/>
      <c r="AO598" s="133"/>
      <c r="AP598" s="133"/>
      <c r="AQ598" s="133"/>
      <c r="AR598" s="133"/>
      <c r="AS598" s="133"/>
      <c r="AT598" s="133"/>
      <c r="AU598" s="133"/>
      <c r="AV598" s="133"/>
      <c r="AW598" s="133"/>
      <c r="AX598" s="133"/>
      <c r="AY598" s="133"/>
      <c r="AZ598" s="133"/>
      <c r="BA598" s="133"/>
      <c r="BB598" s="133"/>
      <c r="BC598" s="133"/>
      <c r="BD598" s="133"/>
      <c r="BE598" s="133"/>
      <c r="BF598" s="133"/>
      <c r="BG598" s="133"/>
      <c r="BH598" s="133"/>
      <c r="BI598" s="133"/>
      <c r="BJ598" s="133"/>
      <c r="BK598" s="133"/>
      <c r="BL598" s="133"/>
      <c r="BM598" s="133"/>
      <c r="BN598" s="133"/>
      <c r="BO598" s="133"/>
      <c r="BP598" s="133"/>
      <c r="BQ598" s="133"/>
      <c r="BR598" s="133"/>
      <c r="BS598" s="133"/>
      <c r="BT598" s="133"/>
      <c r="BU598" s="133"/>
      <c r="BV598" s="133"/>
      <c r="BW598" s="133"/>
      <c r="BX598" s="133"/>
      <c r="BY598" s="133"/>
      <c r="BZ598" s="133"/>
      <c r="CA598" s="133"/>
      <c r="CB598" s="133"/>
      <c r="CC598" s="133"/>
      <c r="CD598" s="133"/>
      <c r="CE598" s="133"/>
      <c r="CF598" s="133"/>
      <c r="CG598" s="133"/>
      <c r="CH598" s="133"/>
      <c r="CI598" s="133"/>
      <c r="CJ598" s="133"/>
      <c r="CK598" s="133"/>
      <c r="CL598" s="133"/>
      <c r="CM598" s="133"/>
      <c r="CN598" s="133"/>
      <c r="CO598" s="133"/>
      <c r="CP598" s="133"/>
      <c r="CQ598" s="133"/>
      <c r="CR598" s="133"/>
      <c r="CS598" s="133"/>
      <c r="CT598" s="133"/>
      <c r="CU598" s="133"/>
      <c r="CV598" s="133"/>
      <c r="CW598" s="133"/>
      <c r="CX598" s="133"/>
      <c r="CY598" s="133"/>
      <c r="CZ598" s="133"/>
      <c r="DA598" s="133"/>
      <c r="DB598" s="133"/>
      <c r="DC598" s="133"/>
      <c r="DD598" s="133"/>
      <c r="DE598" s="133"/>
      <c r="DF598" s="133"/>
      <c r="DG598" s="133"/>
      <c r="DH598" s="133"/>
      <c r="DI598" s="133"/>
      <c r="DJ598" s="133"/>
      <c r="DK598" s="133"/>
      <c r="DL598" s="133"/>
      <c r="DM598" s="133"/>
      <c r="DN598" s="133"/>
      <c r="DO598" s="133"/>
      <c r="DP598" s="133"/>
      <c r="DQ598" s="133"/>
      <c r="DR598" s="133"/>
      <c r="DS598" s="133"/>
      <c r="DT598" s="133"/>
      <c r="DU598" s="133"/>
      <c r="DV598" s="133"/>
      <c r="DW598" s="133"/>
      <c r="DX598" s="133"/>
      <c r="DY598" s="133"/>
      <c r="DZ598" s="133"/>
      <c r="EA598" s="133"/>
      <c r="EB598" s="133"/>
      <c r="EC598" s="133"/>
      <c r="ED598" s="133"/>
      <c r="EE598" s="133"/>
      <c r="EF598" s="133"/>
      <c r="EG598" s="133"/>
      <c r="EH598" s="133"/>
      <c r="EI598" s="133"/>
      <c r="EJ598" s="133"/>
      <c r="EK598" s="133"/>
      <c r="EL598" s="133"/>
      <c r="EM598" s="133"/>
      <c r="EN598" s="133"/>
      <c r="EO598" s="133"/>
      <c r="EP598" s="133"/>
      <c r="EQ598" s="133"/>
      <c r="ER598" s="133"/>
      <c r="ES598" s="133"/>
      <c r="ET598" s="133"/>
      <c r="EU598" s="133"/>
      <c r="EV598" s="133"/>
      <c r="EW598" s="133"/>
      <c r="EX598" s="133"/>
      <c r="EY598" s="133"/>
      <c r="EZ598" s="133"/>
      <c r="FA598" s="133"/>
      <c r="FB598" s="133"/>
      <c r="FC598" s="133"/>
      <c r="FD598" s="133"/>
      <c r="FE598" s="133"/>
      <c r="FF598" s="133"/>
      <c r="FG598" s="133"/>
      <c r="FH598" s="133"/>
      <c r="FI598" s="133"/>
      <c r="FJ598" s="133"/>
      <c r="FK598" s="133"/>
      <c r="FL598" s="133"/>
      <c r="FM598" s="133"/>
      <c r="FN598" s="133"/>
      <c r="FO598" s="133"/>
      <c r="FP598" s="133"/>
      <c r="FQ598" s="133"/>
      <c r="FR598" s="133"/>
      <c r="FS598" s="133"/>
      <c r="FT598" s="133"/>
      <c r="FU598" s="133"/>
      <c r="FV598" s="133"/>
      <c r="FW598" s="133"/>
      <c r="FX598" s="133"/>
      <c r="FY598" s="133"/>
      <c r="FZ598" s="133"/>
      <c r="GA598" s="133"/>
      <c r="GB598" s="133"/>
      <c r="GC598" s="133"/>
      <c r="GD598" s="133"/>
      <c r="GE598" s="133"/>
      <c r="GF598" s="133"/>
      <c r="GG598" s="133"/>
      <c r="GH598" s="133"/>
      <c r="GI598" s="133"/>
      <c r="GJ598" s="133"/>
      <c r="GK598" s="133"/>
      <c r="GL598" s="133"/>
      <c r="GM598" s="133"/>
      <c r="GN598" s="133"/>
      <c r="GO598" s="133"/>
      <c r="GP598" s="133"/>
      <c r="GQ598" s="133"/>
      <c r="GR598" s="133"/>
      <c r="GS598" s="133"/>
      <c r="GT598" s="133"/>
      <c r="GU598" s="133"/>
      <c r="GV598" s="133"/>
      <c r="GW598" s="133"/>
      <c r="GX598" s="133"/>
      <c r="GY598" s="133"/>
      <c r="GZ598" s="133"/>
      <c r="HA598" s="133"/>
      <c r="HB598" s="133"/>
      <c r="HC598" s="133"/>
      <c r="HD598" s="133"/>
      <c r="HE598" s="133"/>
      <c r="HF598" s="133"/>
      <c r="HG598" s="133"/>
      <c r="HH598" s="133"/>
      <c r="HI598" s="133"/>
      <c r="HJ598" s="133"/>
      <c r="HK598" s="133"/>
      <c r="HL598" s="133"/>
      <c r="HM598" s="133"/>
      <c r="HN598" s="133"/>
      <c r="HO598" s="133"/>
      <c r="HP598" s="133"/>
      <c r="HQ598" s="133"/>
      <c r="HR598" s="133"/>
      <c r="HS598" s="133"/>
      <c r="HT598" s="133"/>
      <c r="HU598" s="133"/>
      <c r="HV598" s="133"/>
      <c r="HW598" s="133"/>
      <c r="HX598" s="133"/>
      <c r="HY598" s="133"/>
      <c r="HZ598" s="133"/>
      <c r="IA598" s="133"/>
      <c r="IB598" s="133"/>
      <c r="IC598" s="133"/>
      <c r="ID598" s="133"/>
      <c r="IE598" s="133"/>
      <c r="IF598" s="133"/>
      <c r="IG598" s="133"/>
      <c r="IH598" s="133"/>
      <c r="II598" s="133"/>
      <c r="IJ598" s="133"/>
      <c r="IK598" s="133"/>
      <c r="IL598" s="133"/>
      <c r="IM598" s="133"/>
      <c r="IN598" s="133"/>
      <c r="IO598" s="133"/>
      <c r="IP598" s="133"/>
      <c r="IQ598" s="133"/>
      <c r="IR598" s="133"/>
      <c r="IS598" s="133"/>
      <c r="IT598" s="133"/>
      <c r="IU598" s="133"/>
      <c r="IV598" s="133"/>
    </row>
    <row r="599" spans="1:256" ht="24">
      <c r="A599" s="135" t="s">
        <v>1019</v>
      </c>
      <c r="B599" s="6"/>
      <c r="C599" s="130" t="s">
        <v>18</v>
      </c>
      <c r="D599" s="40" t="s">
        <v>1020</v>
      </c>
      <c r="E599" s="131">
        <v>26</v>
      </c>
      <c r="F599" s="132" t="str">
        <f>VLOOKUP(E599,SCELTACONTRAENTE!$A$1:$B$18,2,FALSE)</f>
        <v>26-AFFIDAMENTO DIRETTO IN ADESIONE AD ACCORDO QUADRO/CONVENZIONE</v>
      </c>
      <c r="G599" s="4">
        <v>4918.04</v>
      </c>
      <c r="H599" s="101">
        <v>42081</v>
      </c>
      <c r="I599" s="101">
        <v>42258</v>
      </c>
      <c r="J599" s="28" t="s">
        <v>1021</v>
      </c>
      <c r="K599" s="133"/>
      <c r="L599" s="133"/>
      <c r="M599" s="133"/>
      <c r="N599" s="133"/>
      <c r="O599" s="133"/>
      <c r="P599" s="133"/>
      <c r="Q599" s="133"/>
      <c r="R599" s="133"/>
      <c r="S599" s="133"/>
      <c r="T599" s="133"/>
      <c r="U599" s="133"/>
      <c r="V599" s="133"/>
      <c r="W599" s="133"/>
      <c r="X599" s="133"/>
      <c r="Y599" s="133"/>
      <c r="Z599" s="133"/>
      <c r="AA599" s="133"/>
      <c r="AB599" s="133"/>
      <c r="AC599" s="133"/>
      <c r="AD599" s="133"/>
      <c r="AE599" s="133"/>
      <c r="AF599" s="133"/>
      <c r="AG599" s="133"/>
      <c r="AH599" s="133"/>
      <c r="AI599" s="133"/>
      <c r="AJ599" s="133"/>
      <c r="AK599" s="133"/>
      <c r="AL599" s="133"/>
      <c r="AM599" s="133"/>
      <c r="AN599" s="133"/>
      <c r="AO599" s="133"/>
      <c r="AP599" s="133"/>
      <c r="AQ599" s="133"/>
      <c r="AR599" s="133"/>
      <c r="AS599" s="133"/>
      <c r="AT599" s="133"/>
      <c r="AU599" s="133"/>
      <c r="AV599" s="133"/>
      <c r="AW599" s="133"/>
      <c r="AX599" s="133"/>
      <c r="AY599" s="133"/>
      <c r="AZ599" s="133"/>
      <c r="BA599" s="133"/>
      <c r="BB599" s="133"/>
      <c r="BC599" s="133"/>
      <c r="BD599" s="133"/>
      <c r="BE599" s="133"/>
      <c r="BF599" s="133"/>
      <c r="BG599" s="133"/>
      <c r="BH599" s="133"/>
      <c r="BI599" s="133"/>
      <c r="BJ599" s="133"/>
      <c r="BK599" s="133"/>
      <c r="BL599" s="133"/>
      <c r="BM599" s="133"/>
      <c r="BN599" s="133"/>
      <c r="BO599" s="133"/>
      <c r="BP599" s="133"/>
      <c r="BQ599" s="133"/>
      <c r="BR599" s="133"/>
      <c r="BS599" s="133"/>
      <c r="BT599" s="133"/>
      <c r="BU599" s="133"/>
      <c r="BV599" s="133"/>
      <c r="BW599" s="133"/>
      <c r="BX599" s="133"/>
      <c r="BY599" s="133"/>
      <c r="BZ599" s="133"/>
      <c r="CA599" s="133"/>
      <c r="CB599" s="133"/>
      <c r="CC599" s="133"/>
      <c r="CD599" s="133"/>
      <c r="CE599" s="133"/>
      <c r="CF599" s="133"/>
      <c r="CG599" s="133"/>
      <c r="CH599" s="133"/>
      <c r="CI599" s="133"/>
      <c r="CJ599" s="133"/>
      <c r="CK599" s="133"/>
      <c r="CL599" s="133"/>
      <c r="CM599" s="133"/>
      <c r="CN599" s="133"/>
      <c r="CO599" s="133"/>
      <c r="CP599" s="133"/>
      <c r="CQ599" s="133"/>
      <c r="CR599" s="133"/>
      <c r="CS599" s="133"/>
      <c r="CT599" s="133"/>
      <c r="CU599" s="133"/>
      <c r="CV599" s="133"/>
      <c r="CW599" s="133"/>
      <c r="CX599" s="133"/>
      <c r="CY599" s="133"/>
      <c r="CZ599" s="133"/>
      <c r="DA599" s="133"/>
      <c r="DB599" s="133"/>
      <c r="DC599" s="133"/>
      <c r="DD599" s="133"/>
      <c r="DE599" s="133"/>
      <c r="DF599" s="133"/>
      <c r="DG599" s="133"/>
      <c r="DH599" s="133"/>
      <c r="DI599" s="133"/>
      <c r="DJ599" s="133"/>
      <c r="DK599" s="133"/>
      <c r="DL599" s="133"/>
      <c r="DM599" s="133"/>
      <c r="DN599" s="133"/>
      <c r="DO599" s="133"/>
      <c r="DP599" s="133"/>
      <c r="DQ599" s="133"/>
      <c r="DR599" s="133"/>
      <c r="DS599" s="133"/>
      <c r="DT599" s="133"/>
      <c r="DU599" s="133"/>
      <c r="DV599" s="133"/>
      <c r="DW599" s="133"/>
      <c r="DX599" s="133"/>
      <c r="DY599" s="133"/>
      <c r="DZ599" s="133"/>
      <c r="EA599" s="133"/>
      <c r="EB599" s="133"/>
      <c r="EC599" s="133"/>
      <c r="ED599" s="133"/>
      <c r="EE599" s="133"/>
      <c r="EF599" s="133"/>
      <c r="EG599" s="133"/>
      <c r="EH599" s="133"/>
      <c r="EI599" s="133"/>
      <c r="EJ599" s="133"/>
      <c r="EK599" s="133"/>
      <c r="EL599" s="133"/>
      <c r="EM599" s="133"/>
      <c r="EN599" s="133"/>
      <c r="EO599" s="133"/>
      <c r="EP599" s="133"/>
      <c r="EQ599" s="133"/>
      <c r="ER599" s="133"/>
      <c r="ES599" s="133"/>
      <c r="ET599" s="133"/>
      <c r="EU599" s="133"/>
      <c r="EV599" s="133"/>
      <c r="EW599" s="133"/>
      <c r="EX599" s="133"/>
      <c r="EY599" s="133"/>
      <c r="EZ599" s="133"/>
      <c r="FA599" s="133"/>
      <c r="FB599" s="133"/>
      <c r="FC599" s="133"/>
      <c r="FD599" s="133"/>
      <c r="FE599" s="133"/>
      <c r="FF599" s="133"/>
      <c r="FG599" s="133"/>
      <c r="FH599" s="133"/>
      <c r="FI599" s="133"/>
      <c r="FJ599" s="133"/>
      <c r="FK599" s="133"/>
      <c r="FL599" s="133"/>
      <c r="FM599" s="133"/>
      <c r="FN599" s="133"/>
      <c r="FO599" s="133"/>
      <c r="FP599" s="133"/>
      <c r="FQ599" s="133"/>
      <c r="FR599" s="133"/>
      <c r="FS599" s="133"/>
      <c r="FT599" s="133"/>
      <c r="FU599" s="133"/>
      <c r="FV599" s="133"/>
      <c r="FW599" s="133"/>
      <c r="FX599" s="133"/>
      <c r="FY599" s="133"/>
      <c r="FZ599" s="133"/>
      <c r="GA599" s="133"/>
      <c r="GB599" s="133"/>
      <c r="GC599" s="133"/>
      <c r="GD599" s="133"/>
      <c r="GE599" s="133"/>
      <c r="GF599" s="133"/>
      <c r="GG599" s="133"/>
      <c r="GH599" s="133"/>
      <c r="GI599" s="133"/>
      <c r="GJ599" s="133"/>
      <c r="GK599" s="133"/>
      <c r="GL599" s="133"/>
      <c r="GM599" s="133"/>
      <c r="GN599" s="133"/>
      <c r="GO599" s="133"/>
      <c r="GP599" s="133"/>
      <c r="GQ599" s="133"/>
      <c r="GR599" s="133"/>
      <c r="GS599" s="133"/>
      <c r="GT599" s="133"/>
      <c r="GU599" s="133"/>
      <c r="GV599" s="133"/>
      <c r="GW599" s="133"/>
      <c r="GX599" s="133"/>
      <c r="GY599" s="133"/>
      <c r="GZ599" s="133"/>
      <c r="HA599" s="133"/>
      <c r="HB599" s="133"/>
      <c r="HC599" s="133"/>
      <c r="HD599" s="133"/>
      <c r="HE599" s="133"/>
      <c r="HF599" s="133"/>
      <c r="HG599" s="133"/>
      <c r="HH599" s="133"/>
      <c r="HI599" s="133"/>
      <c r="HJ599" s="133"/>
      <c r="HK599" s="133"/>
      <c r="HL599" s="133"/>
      <c r="HM599" s="133"/>
      <c r="HN599" s="133"/>
      <c r="HO599" s="133"/>
      <c r="HP599" s="133"/>
      <c r="HQ599" s="133"/>
      <c r="HR599" s="133"/>
      <c r="HS599" s="133"/>
      <c r="HT599" s="133"/>
      <c r="HU599" s="133"/>
      <c r="HV599" s="133"/>
      <c r="HW599" s="133"/>
      <c r="HX599" s="133"/>
      <c r="HY599" s="133"/>
      <c r="HZ599" s="133"/>
      <c r="IA599" s="133"/>
      <c r="IB599" s="133"/>
      <c r="IC599" s="133"/>
      <c r="ID599" s="133"/>
      <c r="IE599" s="133"/>
      <c r="IF599" s="133"/>
      <c r="IG599" s="133"/>
      <c r="IH599" s="133"/>
      <c r="II599" s="133"/>
      <c r="IJ599" s="133"/>
      <c r="IK599" s="133"/>
      <c r="IL599" s="133"/>
      <c r="IM599" s="133"/>
      <c r="IN599" s="133"/>
      <c r="IO599" s="133"/>
      <c r="IP599" s="133"/>
      <c r="IQ599" s="133"/>
      <c r="IR599" s="133"/>
      <c r="IS599" s="133"/>
      <c r="IT599" s="133"/>
      <c r="IU599" s="133"/>
      <c r="IV599" s="133"/>
    </row>
    <row r="600" spans="1:256" ht="24">
      <c r="A600" s="135" t="s">
        <v>1019</v>
      </c>
      <c r="B600" s="6"/>
      <c r="C600" s="130" t="s">
        <v>18</v>
      </c>
      <c r="D600" s="40" t="s">
        <v>1022</v>
      </c>
      <c r="E600" s="131">
        <v>26</v>
      </c>
      <c r="F600" s="132" t="str">
        <f>VLOOKUP(E600,SCELTACONTRAENTE!$A$1:$B$18,2,FALSE)</f>
        <v>26-AFFIDAMENTO DIRETTO IN ADESIONE AD ACCORDO QUADRO/CONVENZIONE</v>
      </c>
      <c r="G600" s="4">
        <v>18852.46</v>
      </c>
      <c r="H600" s="101">
        <v>42277</v>
      </c>
      <c r="I600" s="101">
        <v>42352</v>
      </c>
      <c r="J600" s="28"/>
      <c r="K600" s="133"/>
      <c r="L600" s="133"/>
      <c r="M600" s="133"/>
      <c r="N600" s="133"/>
      <c r="O600" s="133"/>
      <c r="P600" s="133"/>
      <c r="Q600" s="133"/>
      <c r="R600" s="133"/>
      <c r="S600" s="133"/>
      <c r="T600" s="133"/>
      <c r="U600" s="133"/>
      <c r="V600" s="133"/>
      <c r="W600" s="133"/>
      <c r="X600" s="133"/>
      <c r="Y600" s="133"/>
      <c r="Z600" s="133"/>
      <c r="AA600" s="133"/>
      <c r="AB600" s="133"/>
      <c r="AC600" s="133"/>
      <c r="AD600" s="133"/>
      <c r="AE600" s="133"/>
      <c r="AF600" s="133"/>
      <c r="AG600" s="133"/>
      <c r="AH600" s="133"/>
      <c r="AI600" s="133"/>
      <c r="AJ600" s="133"/>
      <c r="AK600" s="133"/>
      <c r="AL600" s="133"/>
      <c r="AM600" s="133"/>
      <c r="AN600" s="133"/>
      <c r="AO600" s="133"/>
      <c r="AP600" s="133"/>
      <c r="AQ600" s="133"/>
      <c r="AR600" s="133"/>
      <c r="AS600" s="133"/>
      <c r="AT600" s="133"/>
      <c r="AU600" s="133"/>
      <c r="AV600" s="133"/>
      <c r="AW600" s="133"/>
      <c r="AX600" s="133"/>
      <c r="AY600" s="133"/>
      <c r="AZ600" s="133"/>
      <c r="BA600" s="133"/>
      <c r="BB600" s="133"/>
      <c r="BC600" s="133"/>
      <c r="BD600" s="133"/>
      <c r="BE600" s="133"/>
      <c r="BF600" s="133"/>
      <c r="BG600" s="133"/>
      <c r="BH600" s="133"/>
      <c r="BI600" s="133"/>
      <c r="BJ600" s="133"/>
      <c r="BK600" s="133"/>
      <c r="BL600" s="133"/>
      <c r="BM600" s="133"/>
      <c r="BN600" s="133"/>
      <c r="BO600" s="133"/>
      <c r="BP600" s="133"/>
      <c r="BQ600" s="133"/>
      <c r="BR600" s="133"/>
      <c r="BS600" s="133"/>
      <c r="BT600" s="133"/>
      <c r="BU600" s="133"/>
      <c r="BV600" s="133"/>
      <c r="BW600" s="133"/>
      <c r="BX600" s="133"/>
      <c r="BY600" s="133"/>
      <c r="BZ600" s="133"/>
      <c r="CA600" s="133"/>
      <c r="CB600" s="133"/>
      <c r="CC600" s="133"/>
      <c r="CD600" s="133"/>
      <c r="CE600" s="133"/>
      <c r="CF600" s="133"/>
      <c r="CG600" s="133"/>
      <c r="CH600" s="133"/>
      <c r="CI600" s="133"/>
      <c r="CJ600" s="133"/>
      <c r="CK600" s="133"/>
      <c r="CL600" s="133"/>
      <c r="CM600" s="133"/>
      <c r="CN600" s="133"/>
      <c r="CO600" s="133"/>
      <c r="CP600" s="133"/>
      <c r="CQ600" s="133"/>
      <c r="CR600" s="133"/>
      <c r="CS600" s="133"/>
      <c r="CT600" s="133"/>
      <c r="CU600" s="133"/>
      <c r="CV600" s="133"/>
      <c r="CW600" s="133"/>
      <c r="CX600" s="133"/>
      <c r="CY600" s="133"/>
      <c r="CZ600" s="133"/>
      <c r="DA600" s="133"/>
      <c r="DB600" s="133"/>
      <c r="DC600" s="133"/>
      <c r="DD600" s="133"/>
      <c r="DE600" s="133"/>
      <c r="DF600" s="133"/>
      <c r="DG600" s="133"/>
      <c r="DH600" s="133"/>
      <c r="DI600" s="133"/>
      <c r="DJ600" s="133"/>
      <c r="DK600" s="133"/>
      <c r="DL600" s="133"/>
      <c r="DM600" s="133"/>
      <c r="DN600" s="133"/>
      <c r="DO600" s="133"/>
      <c r="DP600" s="133"/>
      <c r="DQ600" s="133"/>
      <c r="DR600" s="133"/>
      <c r="DS600" s="133"/>
      <c r="DT600" s="133"/>
      <c r="DU600" s="133"/>
      <c r="DV600" s="133"/>
      <c r="DW600" s="133"/>
      <c r="DX600" s="133"/>
      <c r="DY600" s="133"/>
      <c r="DZ600" s="133"/>
      <c r="EA600" s="133"/>
      <c r="EB600" s="133"/>
      <c r="EC600" s="133"/>
      <c r="ED600" s="133"/>
      <c r="EE600" s="133"/>
      <c r="EF600" s="133"/>
      <c r="EG600" s="133"/>
      <c r="EH600" s="133"/>
      <c r="EI600" s="133"/>
      <c r="EJ600" s="133"/>
      <c r="EK600" s="133"/>
      <c r="EL600" s="133"/>
      <c r="EM600" s="133"/>
      <c r="EN600" s="133"/>
      <c r="EO600" s="133"/>
      <c r="EP600" s="133"/>
      <c r="EQ600" s="133"/>
      <c r="ER600" s="133"/>
      <c r="ES600" s="133"/>
      <c r="ET600" s="133"/>
      <c r="EU600" s="133"/>
      <c r="EV600" s="133"/>
      <c r="EW600" s="133"/>
      <c r="EX600" s="133"/>
      <c r="EY600" s="133"/>
      <c r="EZ600" s="133"/>
      <c r="FA600" s="133"/>
      <c r="FB600" s="133"/>
      <c r="FC600" s="133"/>
      <c r="FD600" s="133"/>
      <c r="FE600" s="133"/>
      <c r="FF600" s="133"/>
      <c r="FG600" s="133"/>
      <c r="FH600" s="133"/>
      <c r="FI600" s="133"/>
      <c r="FJ600" s="133"/>
      <c r="FK600" s="133"/>
      <c r="FL600" s="133"/>
      <c r="FM600" s="133"/>
      <c r="FN600" s="133"/>
      <c r="FO600" s="133"/>
      <c r="FP600" s="133"/>
      <c r="FQ600" s="133"/>
      <c r="FR600" s="133"/>
      <c r="FS600" s="133"/>
      <c r="FT600" s="133"/>
      <c r="FU600" s="133"/>
      <c r="FV600" s="133"/>
      <c r="FW600" s="133"/>
      <c r="FX600" s="133"/>
      <c r="FY600" s="133"/>
      <c r="FZ600" s="133"/>
      <c r="GA600" s="133"/>
      <c r="GB600" s="133"/>
      <c r="GC600" s="133"/>
      <c r="GD600" s="133"/>
      <c r="GE600" s="133"/>
      <c r="GF600" s="133"/>
      <c r="GG600" s="133"/>
      <c r="GH600" s="133"/>
      <c r="GI600" s="133"/>
      <c r="GJ600" s="133"/>
      <c r="GK600" s="133"/>
      <c r="GL600" s="133"/>
      <c r="GM600" s="133"/>
      <c r="GN600" s="133"/>
      <c r="GO600" s="133"/>
      <c r="GP600" s="133"/>
      <c r="GQ600" s="133"/>
      <c r="GR600" s="133"/>
      <c r="GS600" s="133"/>
      <c r="GT600" s="133"/>
      <c r="GU600" s="133"/>
      <c r="GV600" s="133"/>
      <c r="GW600" s="133"/>
      <c r="GX600" s="133"/>
      <c r="GY600" s="133"/>
      <c r="GZ600" s="133"/>
      <c r="HA600" s="133"/>
      <c r="HB600" s="133"/>
      <c r="HC600" s="133"/>
      <c r="HD600" s="133"/>
      <c r="HE600" s="133"/>
      <c r="HF600" s="133"/>
      <c r="HG600" s="133"/>
      <c r="HH600" s="133"/>
      <c r="HI600" s="133"/>
      <c r="HJ600" s="133"/>
      <c r="HK600" s="133"/>
      <c r="HL600" s="133"/>
      <c r="HM600" s="133"/>
      <c r="HN600" s="133"/>
      <c r="HO600" s="133"/>
      <c r="HP600" s="133"/>
      <c r="HQ600" s="133"/>
      <c r="HR600" s="133"/>
      <c r="HS600" s="133"/>
      <c r="HT600" s="133"/>
      <c r="HU600" s="133"/>
      <c r="HV600" s="133"/>
      <c r="HW600" s="133"/>
      <c r="HX600" s="133"/>
      <c r="HY600" s="133"/>
      <c r="HZ600" s="133"/>
      <c r="IA600" s="133"/>
      <c r="IB600" s="133"/>
      <c r="IC600" s="133"/>
      <c r="ID600" s="133"/>
      <c r="IE600" s="133"/>
      <c r="IF600" s="133"/>
      <c r="IG600" s="133"/>
      <c r="IH600" s="133"/>
      <c r="II600" s="133"/>
      <c r="IJ600" s="133"/>
      <c r="IK600" s="133"/>
      <c r="IL600" s="133"/>
      <c r="IM600" s="133"/>
      <c r="IN600" s="133"/>
      <c r="IO600" s="133"/>
      <c r="IP600" s="133"/>
      <c r="IQ600" s="133"/>
      <c r="IR600" s="133"/>
      <c r="IS600" s="133"/>
      <c r="IT600" s="133"/>
      <c r="IU600" s="133"/>
      <c r="IV600" s="133"/>
    </row>
    <row r="601" spans="1:256" ht="24">
      <c r="A601" s="6" t="s">
        <v>1023</v>
      </c>
      <c r="B601" s="6" t="s">
        <v>76</v>
      </c>
      <c r="C601" s="130" t="s">
        <v>18</v>
      </c>
      <c r="D601" s="40" t="s">
        <v>1024</v>
      </c>
      <c r="E601" s="131">
        <v>23</v>
      </c>
      <c r="F601" s="132" t="str">
        <f>VLOOKUP(E601,SCELTACONTRAENTE!$A$1:$B$18,2,FALSE)</f>
        <v>23-AFFIDAMENTO IN ECONOMIA - AFFIDAMENTO DIRETTO</v>
      </c>
      <c r="G601" s="4">
        <v>12058.32</v>
      </c>
      <c r="H601" s="101" t="s">
        <v>1025</v>
      </c>
      <c r="I601" s="101" t="s">
        <v>1026</v>
      </c>
      <c r="J601" s="28" t="s">
        <v>1027</v>
      </c>
      <c r="K601" s="133"/>
      <c r="L601" s="133"/>
      <c r="M601" s="133"/>
      <c r="N601" s="133"/>
      <c r="O601" s="133"/>
      <c r="P601" s="133"/>
      <c r="Q601" s="133"/>
      <c r="R601" s="133"/>
      <c r="S601" s="133"/>
      <c r="T601" s="133"/>
      <c r="U601" s="133"/>
      <c r="V601" s="133"/>
      <c r="W601" s="133"/>
      <c r="X601" s="133"/>
      <c r="Y601" s="133"/>
      <c r="Z601" s="133"/>
      <c r="AA601" s="133"/>
      <c r="AB601" s="133"/>
      <c r="AC601" s="133"/>
      <c r="AD601" s="133"/>
      <c r="AE601" s="133"/>
      <c r="AF601" s="133"/>
      <c r="AG601" s="133"/>
      <c r="AH601" s="133"/>
      <c r="AI601" s="133"/>
      <c r="AJ601" s="133"/>
      <c r="AK601" s="133"/>
      <c r="AL601" s="133"/>
      <c r="AM601" s="133"/>
      <c r="AN601" s="133"/>
      <c r="AO601" s="133"/>
      <c r="AP601" s="133"/>
      <c r="AQ601" s="133"/>
      <c r="AR601" s="133"/>
      <c r="AS601" s="133"/>
      <c r="AT601" s="133"/>
      <c r="AU601" s="133"/>
      <c r="AV601" s="133"/>
      <c r="AW601" s="133"/>
      <c r="AX601" s="133"/>
      <c r="AY601" s="133"/>
      <c r="AZ601" s="133"/>
      <c r="BA601" s="133"/>
      <c r="BB601" s="133"/>
      <c r="BC601" s="133"/>
      <c r="BD601" s="133"/>
      <c r="BE601" s="133"/>
      <c r="BF601" s="133"/>
      <c r="BG601" s="133"/>
      <c r="BH601" s="133"/>
      <c r="BI601" s="133"/>
      <c r="BJ601" s="133"/>
      <c r="BK601" s="133"/>
      <c r="BL601" s="133"/>
      <c r="BM601" s="133"/>
      <c r="BN601" s="133"/>
      <c r="BO601" s="133"/>
      <c r="BP601" s="133"/>
      <c r="BQ601" s="133"/>
      <c r="BR601" s="133"/>
      <c r="BS601" s="133"/>
      <c r="BT601" s="133"/>
      <c r="BU601" s="133"/>
      <c r="BV601" s="133"/>
      <c r="BW601" s="133"/>
      <c r="BX601" s="133"/>
      <c r="BY601" s="133"/>
      <c r="BZ601" s="133"/>
      <c r="CA601" s="133"/>
      <c r="CB601" s="133"/>
      <c r="CC601" s="133"/>
      <c r="CD601" s="133"/>
      <c r="CE601" s="133"/>
      <c r="CF601" s="133"/>
      <c r="CG601" s="133"/>
      <c r="CH601" s="133"/>
      <c r="CI601" s="133"/>
      <c r="CJ601" s="133"/>
      <c r="CK601" s="133"/>
      <c r="CL601" s="133"/>
      <c r="CM601" s="133"/>
      <c r="CN601" s="133"/>
      <c r="CO601" s="133"/>
      <c r="CP601" s="133"/>
      <c r="CQ601" s="133"/>
      <c r="CR601" s="133"/>
      <c r="CS601" s="133"/>
      <c r="CT601" s="133"/>
      <c r="CU601" s="133"/>
      <c r="CV601" s="133"/>
      <c r="CW601" s="133"/>
      <c r="CX601" s="133"/>
      <c r="CY601" s="133"/>
      <c r="CZ601" s="133"/>
      <c r="DA601" s="133"/>
      <c r="DB601" s="133"/>
      <c r="DC601" s="133"/>
      <c r="DD601" s="133"/>
      <c r="DE601" s="133"/>
      <c r="DF601" s="133"/>
      <c r="DG601" s="133"/>
      <c r="DH601" s="133"/>
      <c r="DI601" s="133"/>
      <c r="DJ601" s="133"/>
      <c r="DK601" s="133"/>
      <c r="DL601" s="133"/>
      <c r="DM601" s="133"/>
      <c r="DN601" s="133"/>
      <c r="DO601" s="133"/>
      <c r="DP601" s="133"/>
      <c r="DQ601" s="133"/>
      <c r="DR601" s="133"/>
      <c r="DS601" s="133"/>
      <c r="DT601" s="133"/>
      <c r="DU601" s="133"/>
      <c r="DV601" s="133"/>
      <c r="DW601" s="133"/>
      <c r="DX601" s="133"/>
      <c r="DY601" s="133"/>
      <c r="DZ601" s="133"/>
      <c r="EA601" s="133"/>
      <c r="EB601" s="133"/>
      <c r="EC601" s="133"/>
      <c r="ED601" s="133"/>
      <c r="EE601" s="133"/>
      <c r="EF601" s="133"/>
      <c r="EG601" s="133"/>
      <c r="EH601" s="133"/>
      <c r="EI601" s="133"/>
      <c r="EJ601" s="133"/>
      <c r="EK601" s="133"/>
      <c r="EL601" s="133"/>
      <c r="EM601" s="133"/>
      <c r="EN601" s="133"/>
      <c r="EO601" s="133"/>
      <c r="EP601" s="133"/>
      <c r="EQ601" s="133"/>
      <c r="ER601" s="133"/>
      <c r="ES601" s="133"/>
      <c r="ET601" s="133"/>
      <c r="EU601" s="133"/>
      <c r="EV601" s="133"/>
      <c r="EW601" s="133"/>
      <c r="EX601" s="133"/>
      <c r="EY601" s="133"/>
      <c r="EZ601" s="133"/>
      <c r="FA601" s="133"/>
      <c r="FB601" s="133"/>
      <c r="FC601" s="133"/>
      <c r="FD601" s="133"/>
      <c r="FE601" s="133"/>
      <c r="FF601" s="133"/>
      <c r="FG601" s="133"/>
      <c r="FH601" s="133"/>
      <c r="FI601" s="133"/>
      <c r="FJ601" s="133"/>
      <c r="FK601" s="133"/>
      <c r="FL601" s="133"/>
      <c r="FM601" s="133"/>
      <c r="FN601" s="133"/>
      <c r="FO601" s="133"/>
      <c r="FP601" s="133"/>
      <c r="FQ601" s="133"/>
      <c r="FR601" s="133"/>
      <c r="FS601" s="133"/>
      <c r="FT601" s="133"/>
      <c r="FU601" s="133"/>
      <c r="FV601" s="133"/>
      <c r="FW601" s="133"/>
      <c r="FX601" s="133"/>
      <c r="FY601" s="133"/>
      <c r="FZ601" s="133"/>
      <c r="GA601" s="133"/>
      <c r="GB601" s="133"/>
      <c r="GC601" s="133"/>
      <c r="GD601" s="133"/>
      <c r="GE601" s="133"/>
      <c r="GF601" s="133"/>
      <c r="GG601" s="133"/>
      <c r="GH601" s="133"/>
      <c r="GI601" s="133"/>
      <c r="GJ601" s="133"/>
      <c r="GK601" s="133"/>
      <c r="GL601" s="133"/>
      <c r="GM601" s="133"/>
      <c r="GN601" s="133"/>
      <c r="GO601" s="133"/>
      <c r="GP601" s="133"/>
      <c r="GQ601" s="133"/>
      <c r="GR601" s="133"/>
      <c r="GS601" s="133"/>
      <c r="GT601" s="133"/>
      <c r="GU601" s="133"/>
      <c r="GV601" s="133"/>
      <c r="GW601" s="133"/>
      <c r="GX601" s="133"/>
      <c r="GY601" s="133"/>
      <c r="GZ601" s="133"/>
      <c r="HA601" s="133"/>
      <c r="HB601" s="133"/>
      <c r="HC601" s="133"/>
      <c r="HD601" s="133"/>
      <c r="HE601" s="133"/>
      <c r="HF601" s="133"/>
      <c r="HG601" s="133"/>
      <c r="HH601" s="133"/>
      <c r="HI601" s="133"/>
      <c r="HJ601" s="133"/>
      <c r="HK601" s="133"/>
      <c r="HL601" s="133"/>
      <c r="HM601" s="133"/>
      <c r="HN601" s="133"/>
      <c r="HO601" s="133"/>
      <c r="HP601" s="133"/>
      <c r="HQ601" s="133"/>
      <c r="HR601" s="133"/>
      <c r="HS601" s="133"/>
      <c r="HT601" s="133"/>
      <c r="HU601" s="133"/>
      <c r="HV601" s="133"/>
      <c r="HW601" s="133"/>
      <c r="HX601" s="133"/>
      <c r="HY601" s="133"/>
      <c r="HZ601" s="133"/>
      <c r="IA601" s="133"/>
      <c r="IB601" s="133"/>
      <c r="IC601" s="133"/>
      <c r="ID601" s="133"/>
      <c r="IE601" s="133"/>
      <c r="IF601" s="133"/>
      <c r="IG601" s="133"/>
      <c r="IH601" s="133"/>
      <c r="II601" s="133"/>
      <c r="IJ601" s="133"/>
      <c r="IK601" s="133"/>
      <c r="IL601" s="133"/>
      <c r="IM601" s="133"/>
      <c r="IN601" s="133"/>
      <c r="IO601" s="133"/>
      <c r="IP601" s="133"/>
      <c r="IQ601" s="133"/>
      <c r="IR601" s="133"/>
      <c r="IS601" s="133"/>
      <c r="IT601" s="133"/>
      <c r="IU601" s="133"/>
      <c r="IV601" s="133"/>
    </row>
    <row r="602" spans="1:256" ht="24">
      <c r="A602" s="6" t="s">
        <v>1028</v>
      </c>
      <c r="B602" s="6" t="s">
        <v>76</v>
      </c>
      <c r="C602" s="130" t="s">
        <v>18</v>
      </c>
      <c r="D602" s="40" t="s">
        <v>1029</v>
      </c>
      <c r="E602" s="131">
        <v>23</v>
      </c>
      <c r="F602" s="132" t="str">
        <f>VLOOKUP(E602,SCELTACONTRAENTE!$A$1:$B$18,2,FALSE)</f>
        <v>23-AFFIDAMENTO IN ECONOMIA - AFFIDAMENTO DIRETTO</v>
      </c>
      <c r="G602" s="4">
        <v>1068.8</v>
      </c>
      <c r="H602" s="101" t="s">
        <v>1025</v>
      </c>
      <c r="I602" s="101" t="s">
        <v>1026</v>
      </c>
      <c r="J602" s="28" t="s">
        <v>1030</v>
      </c>
      <c r="K602" s="133"/>
      <c r="L602" s="133"/>
      <c r="M602" s="133"/>
      <c r="N602" s="133"/>
      <c r="O602" s="133"/>
      <c r="P602" s="133"/>
      <c r="Q602" s="133"/>
      <c r="R602" s="133"/>
      <c r="S602" s="133"/>
      <c r="T602" s="133"/>
      <c r="U602" s="133"/>
      <c r="V602" s="133"/>
      <c r="W602" s="133"/>
      <c r="X602" s="133"/>
      <c r="Y602" s="133"/>
      <c r="Z602" s="133"/>
      <c r="AA602" s="133"/>
      <c r="AB602" s="133"/>
      <c r="AC602" s="133"/>
      <c r="AD602" s="133"/>
      <c r="AE602" s="133"/>
      <c r="AF602" s="133"/>
      <c r="AG602" s="133"/>
      <c r="AH602" s="133"/>
      <c r="AI602" s="133"/>
      <c r="AJ602" s="133"/>
      <c r="AK602" s="133"/>
      <c r="AL602" s="133"/>
      <c r="AM602" s="133"/>
      <c r="AN602" s="133"/>
      <c r="AO602" s="133"/>
      <c r="AP602" s="133"/>
      <c r="AQ602" s="133"/>
      <c r="AR602" s="133"/>
      <c r="AS602" s="133"/>
      <c r="AT602" s="133"/>
      <c r="AU602" s="133"/>
      <c r="AV602" s="133"/>
      <c r="AW602" s="133"/>
      <c r="AX602" s="133"/>
      <c r="AY602" s="133"/>
      <c r="AZ602" s="133"/>
      <c r="BA602" s="133"/>
      <c r="BB602" s="133"/>
      <c r="BC602" s="133"/>
      <c r="BD602" s="133"/>
      <c r="BE602" s="133"/>
      <c r="BF602" s="133"/>
      <c r="BG602" s="133"/>
      <c r="BH602" s="133"/>
      <c r="BI602" s="133"/>
      <c r="BJ602" s="133"/>
      <c r="BK602" s="133"/>
      <c r="BL602" s="133"/>
      <c r="BM602" s="133"/>
      <c r="BN602" s="133"/>
      <c r="BO602" s="133"/>
      <c r="BP602" s="133"/>
      <c r="BQ602" s="133"/>
      <c r="BR602" s="133"/>
      <c r="BS602" s="133"/>
      <c r="BT602" s="133"/>
      <c r="BU602" s="133"/>
      <c r="BV602" s="133"/>
      <c r="BW602" s="133"/>
      <c r="BX602" s="133"/>
      <c r="BY602" s="133"/>
      <c r="BZ602" s="133"/>
      <c r="CA602" s="133"/>
      <c r="CB602" s="133"/>
      <c r="CC602" s="133"/>
      <c r="CD602" s="133"/>
      <c r="CE602" s="133"/>
      <c r="CF602" s="133"/>
      <c r="CG602" s="133"/>
      <c r="CH602" s="133"/>
      <c r="CI602" s="133"/>
      <c r="CJ602" s="133"/>
      <c r="CK602" s="133"/>
      <c r="CL602" s="133"/>
      <c r="CM602" s="133"/>
      <c r="CN602" s="133"/>
      <c r="CO602" s="133"/>
      <c r="CP602" s="133"/>
      <c r="CQ602" s="133"/>
      <c r="CR602" s="133"/>
      <c r="CS602" s="133"/>
      <c r="CT602" s="133"/>
      <c r="CU602" s="133"/>
      <c r="CV602" s="133"/>
      <c r="CW602" s="133"/>
      <c r="CX602" s="133"/>
      <c r="CY602" s="133"/>
      <c r="CZ602" s="133"/>
      <c r="DA602" s="133"/>
      <c r="DB602" s="133"/>
      <c r="DC602" s="133"/>
      <c r="DD602" s="133"/>
      <c r="DE602" s="133"/>
      <c r="DF602" s="133"/>
      <c r="DG602" s="133"/>
      <c r="DH602" s="133"/>
      <c r="DI602" s="133"/>
      <c r="DJ602" s="133"/>
      <c r="DK602" s="133"/>
      <c r="DL602" s="133"/>
      <c r="DM602" s="133"/>
      <c r="DN602" s="133"/>
      <c r="DO602" s="133"/>
      <c r="DP602" s="133"/>
      <c r="DQ602" s="133"/>
      <c r="DR602" s="133"/>
      <c r="DS602" s="133"/>
      <c r="DT602" s="133"/>
      <c r="DU602" s="133"/>
      <c r="DV602" s="133"/>
      <c r="DW602" s="133"/>
      <c r="DX602" s="133"/>
      <c r="DY602" s="133"/>
      <c r="DZ602" s="133"/>
      <c r="EA602" s="133"/>
      <c r="EB602" s="133"/>
      <c r="EC602" s="133"/>
      <c r="ED602" s="133"/>
      <c r="EE602" s="133"/>
      <c r="EF602" s="133"/>
      <c r="EG602" s="133"/>
      <c r="EH602" s="133"/>
      <c r="EI602" s="133"/>
      <c r="EJ602" s="133"/>
      <c r="EK602" s="133"/>
      <c r="EL602" s="133"/>
      <c r="EM602" s="133"/>
      <c r="EN602" s="133"/>
      <c r="EO602" s="133"/>
      <c r="EP602" s="133"/>
      <c r="EQ602" s="133"/>
      <c r="ER602" s="133"/>
      <c r="ES602" s="133"/>
      <c r="ET602" s="133"/>
      <c r="EU602" s="133"/>
      <c r="EV602" s="133"/>
      <c r="EW602" s="133"/>
      <c r="EX602" s="133"/>
      <c r="EY602" s="133"/>
      <c r="EZ602" s="133"/>
      <c r="FA602" s="133"/>
      <c r="FB602" s="133"/>
      <c r="FC602" s="133"/>
      <c r="FD602" s="133"/>
      <c r="FE602" s="133"/>
      <c r="FF602" s="133"/>
      <c r="FG602" s="133"/>
      <c r="FH602" s="133"/>
      <c r="FI602" s="133"/>
      <c r="FJ602" s="133"/>
      <c r="FK602" s="133"/>
      <c r="FL602" s="133"/>
      <c r="FM602" s="133"/>
      <c r="FN602" s="133"/>
      <c r="FO602" s="133"/>
      <c r="FP602" s="133"/>
      <c r="FQ602" s="133"/>
      <c r="FR602" s="133"/>
      <c r="FS602" s="133"/>
      <c r="FT602" s="133"/>
      <c r="FU602" s="133"/>
      <c r="FV602" s="133"/>
      <c r="FW602" s="133"/>
      <c r="FX602" s="133"/>
      <c r="FY602" s="133"/>
      <c r="FZ602" s="133"/>
      <c r="GA602" s="133"/>
      <c r="GB602" s="133"/>
      <c r="GC602" s="133"/>
      <c r="GD602" s="133"/>
      <c r="GE602" s="133"/>
      <c r="GF602" s="133"/>
      <c r="GG602" s="133"/>
      <c r="GH602" s="133"/>
      <c r="GI602" s="133"/>
      <c r="GJ602" s="133"/>
      <c r="GK602" s="133"/>
      <c r="GL602" s="133"/>
      <c r="GM602" s="133"/>
      <c r="GN602" s="133"/>
      <c r="GO602" s="133"/>
      <c r="GP602" s="133"/>
      <c r="GQ602" s="133"/>
      <c r="GR602" s="133"/>
      <c r="GS602" s="133"/>
      <c r="GT602" s="133"/>
      <c r="GU602" s="133"/>
      <c r="GV602" s="133"/>
      <c r="GW602" s="133"/>
      <c r="GX602" s="133"/>
      <c r="GY602" s="133"/>
      <c r="GZ602" s="133"/>
      <c r="HA602" s="133"/>
      <c r="HB602" s="133"/>
      <c r="HC602" s="133"/>
      <c r="HD602" s="133"/>
      <c r="HE602" s="133"/>
      <c r="HF602" s="133"/>
      <c r="HG602" s="133"/>
      <c r="HH602" s="133"/>
      <c r="HI602" s="133"/>
      <c r="HJ602" s="133"/>
      <c r="HK602" s="133"/>
      <c r="HL602" s="133"/>
      <c r="HM602" s="133"/>
      <c r="HN602" s="133"/>
      <c r="HO602" s="133"/>
      <c r="HP602" s="133"/>
      <c r="HQ602" s="133"/>
      <c r="HR602" s="133"/>
      <c r="HS602" s="133"/>
      <c r="HT602" s="133"/>
      <c r="HU602" s="133"/>
      <c r="HV602" s="133"/>
      <c r="HW602" s="133"/>
      <c r="HX602" s="133"/>
      <c r="HY602" s="133"/>
      <c r="HZ602" s="133"/>
      <c r="IA602" s="133"/>
      <c r="IB602" s="133"/>
      <c r="IC602" s="133"/>
      <c r="ID602" s="133"/>
      <c r="IE602" s="133"/>
      <c r="IF602" s="133"/>
      <c r="IG602" s="133"/>
      <c r="IH602" s="133"/>
      <c r="II602" s="133"/>
      <c r="IJ602" s="133"/>
      <c r="IK602" s="133"/>
      <c r="IL602" s="133"/>
      <c r="IM602" s="133"/>
      <c r="IN602" s="133"/>
      <c r="IO602" s="133"/>
      <c r="IP602" s="133"/>
      <c r="IQ602" s="133"/>
      <c r="IR602" s="133"/>
      <c r="IS602" s="133"/>
      <c r="IT602" s="133"/>
      <c r="IU602" s="133"/>
      <c r="IV602" s="133"/>
    </row>
    <row r="603" spans="1:256" ht="24">
      <c r="A603" s="6" t="s">
        <v>1031</v>
      </c>
      <c r="B603" s="6" t="s">
        <v>76</v>
      </c>
      <c r="C603" s="130" t="s">
        <v>18</v>
      </c>
      <c r="D603" s="40" t="s">
        <v>1032</v>
      </c>
      <c r="E603" s="131">
        <v>23</v>
      </c>
      <c r="F603" s="132" t="str">
        <f>VLOOKUP(E603,SCELTACONTRAENTE!$A$1:$B$18,2,FALSE)</f>
        <v>23-AFFIDAMENTO IN ECONOMIA - AFFIDAMENTO DIRETTO</v>
      </c>
      <c r="G603" s="4">
        <v>10000</v>
      </c>
      <c r="H603" s="101" t="s">
        <v>1033</v>
      </c>
      <c r="I603" s="101"/>
      <c r="J603" s="28" t="s">
        <v>1034</v>
      </c>
      <c r="K603" s="133"/>
      <c r="L603" s="133"/>
      <c r="M603" s="133"/>
      <c r="N603" s="133"/>
      <c r="O603" s="133"/>
      <c r="P603" s="133"/>
      <c r="Q603" s="133"/>
      <c r="R603" s="133"/>
      <c r="S603" s="133"/>
      <c r="T603" s="133"/>
      <c r="U603" s="133"/>
      <c r="V603" s="133"/>
      <c r="W603" s="133"/>
      <c r="X603" s="133"/>
      <c r="Y603" s="133"/>
      <c r="Z603" s="133"/>
      <c r="AA603" s="133"/>
      <c r="AB603" s="133"/>
      <c r="AC603" s="133"/>
      <c r="AD603" s="133"/>
      <c r="AE603" s="133"/>
      <c r="AF603" s="133"/>
      <c r="AG603" s="133"/>
      <c r="AH603" s="133"/>
      <c r="AI603" s="133"/>
      <c r="AJ603" s="133"/>
      <c r="AK603" s="133"/>
      <c r="AL603" s="133"/>
      <c r="AM603" s="133"/>
      <c r="AN603" s="133"/>
      <c r="AO603" s="133"/>
      <c r="AP603" s="133"/>
      <c r="AQ603" s="133"/>
      <c r="AR603" s="133"/>
      <c r="AS603" s="133"/>
      <c r="AT603" s="133"/>
      <c r="AU603" s="133"/>
      <c r="AV603" s="133"/>
      <c r="AW603" s="133"/>
      <c r="AX603" s="133"/>
      <c r="AY603" s="133"/>
      <c r="AZ603" s="133"/>
      <c r="BA603" s="133"/>
      <c r="BB603" s="133"/>
      <c r="BC603" s="133"/>
      <c r="BD603" s="133"/>
      <c r="BE603" s="133"/>
      <c r="BF603" s="133"/>
      <c r="BG603" s="133"/>
      <c r="BH603" s="133"/>
      <c r="BI603" s="133"/>
      <c r="BJ603" s="133"/>
      <c r="BK603" s="133"/>
      <c r="BL603" s="133"/>
      <c r="BM603" s="133"/>
      <c r="BN603" s="133"/>
      <c r="BO603" s="133"/>
      <c r="BP603" s="133"/>
      <c r="BQ603" s="133"/>
      <c r="BR603" s="133"/>
      <c r="BS603" s="133"/>
      <c r="BT603" s="133"/>
      <c r="BU603" s="133"/>
      <c r="BV603" s="133"/>
      <c r="BW603" s="133"/>
      <c r="BX603" s="133"/>
      <c r="BY603" s="133"/>
      <c r="BZ603" s="133"/>
      <c r="CA603" s="133"/>
      <c r="CB603" s="133"/>
      <c r="CC603" s="133"/>
      <c r="CD603" s="133"/>
      <c r="CE603" s="133"/>
      <c r="CF603" s="133"/>
      <c r="CG603" s="133"/>
      <c r="CH603" s="133"/>
      <c r="CI603" s="133"/>
      <c r="CJ603" s="133"/>
      <c r="CK603" s="133"/>
      <c r="CL603" s="133"/>
      <c r="CM603" s="133"/>
      <c r="CN603" s="133"/>
      <c r="CO603" s="133"/>
      <c r="CP603" s="133"/>
      <c r="CQ603" s="133"/>
      <c r="CR603" s="133"/>
      <c r="CS603" s="133"/>
      <c r="CT603" s="133"/>
      <c r="CU603" s="133"/>
      <c r="CV603" s="133"/>
      <c r="CW603" s="133"/>
      <c r="CX603" s="133"/>
      <c r="CY603" s="133"/>
      <c r="CZ603" s="133"/>
      <c r="DA603" s="133"/>
      <c r="DB603" s="133"/>
      <c r="DC603" s="133"/>
      <c r="DD603" s="133"/>
      <c r="DE603" s="133"/>
      <c r="DF603" s="133"/>
      <c r="DG603" s="133"/>
      <c r="DH603" s="133"/>
      <c r="DI603" s="133"/>
      <c r="DJ603" s="133"/>
      <c r="DK603" s="133"/>
      <c r="DL603" s="133"/>
      <c r="DM603" s="133"/>
      <c r="DN603" s="133"/>
      <c r="DO603" s="133"/>
      <c r="DP603" s="133"/>
      <c r="DQ603" s="133"/>
      <c r="DR603" s="133"/>
      <c r="DS603" s="133"/>
      <c r="DT603" s="133"/>
      <c r="DU603" s="133"/>
      <c r="DV603" s="133"/>
      <c r="DW603" s="133"/>
      <c r="DX603" s="133"/>
      <c r="DY603" s="133"/>
      <c r="DZ603" s="133"/>
      <c r="EA603" s="133"/>
      <c r="EB603" s="133"/>
      <c r="EC603" s="133"/>
      <c r="ED603" s="133"/>
      <c r="EE603" s="133"/>
      <c r="EF603" s="133"/>
      <c r="EG603" s="133"/>
      <c r="EH603" s="133"/>
      <c r="EI603" s="133"/>
      <c r="EJ603" s="133"/>
      <c r="EK603" s="133"/>
      <c r="EL603" s="133"/>
      <c r="EM603" s="133"/>
      <c r="EN603" s="133"/>
      <c r="EO603" s="133"/>
      <c r="EP603" s="133"/>
      <c r="EQ603" s="133"/>
      <c r="ER603" s="133"/>
      <c r="ES603" s="133"/>
      <c r="ET603" s="133"/>
      <c r="EU603" s="133"/>
      <c r="EV603" s="133"/>
      <c r="EW603" s="133"/>
      <c r="EX603" s="133"/>
      <c r="EY603" s="133"/>
      <c r="EZ603" s="133"/>
      <c r="FA603" s="133"/>
      <c r="FB603" s="133"/>
      <c r="FC603" s="133"/>
      <c r="FD603" s="133"/>
      <c r="FE603" s="133"/>
      <c r="FF603" s="133"/>
      <c r="FG603" s="133"/>
      <c r="FH603" s="133"/>
      <c r="FI603" s="133"/>
      <c r="FJ603" s="133"/>
      <c r="FK603" s="133"/>
      <c r="FL603" s="133"/>
      <c r="FM603" s="133"/>
      <c r="FN603" s="133"/>
      <c r="FO603" s="133"/>
      <c r="FP603" s="133"/>
      <c r="FQ603" s="133"/>
      <c r="FR603" s="133"/>
      <c r="FS603" s="133"/>
      <c r="FT603" s="133"/>
      <c r="FU603" s="133"/>
      <c r="FV603" s="133"/>
      <c r="FW603" s="133"/>
      <c r="FX603" s="133"/>
      <c r="FY603" s="133"/>
      <c r="FZ603" s="133"/>
      <c r="GA603" s="133"/>
      <c r="GB603" s="133"/>
      <c r="GC603" s="133"/>
      <c r="GD603" s="133"/>
      <c r="GE603" s="133"/>
      <c r="GF603" s="133"/>
      <c r="GG603" s="133"/>
      <c r="GH603" s="133"/>
      <c r="GI603" s="133"/>
      <c r="GJ603" s="133"/>
      <c r="GK603" s="133"/>
      <c r="GL603" s="133"/>
      <c r="GM603" s="133"/>
      <c r="GN603" s="133"/>
      <c r="GO603" s="133"/>
      <c r="GP603" s="133"/>
      <c r="GQ603" s="133"/>
      <c r="GR603" s="133"/>
      <c r="GS603" s="133"/>
      <c r="GT603" s="133"/>
      <c r="GU603" s="133"/>
      <c r="GV603" s="133"/>
      <c r="GW603" s="133"/>
      <c r="GX603" s="133"/>
      <c r="GY603" s="133"/>
      <c r="GZ603" s="133"/>
      <c r="HA603" s="133"/>
      <c r="HB603" s="133"/>
      <c r="HC603" s="133"/>
      <c r="HD603" s="133"/>
      <c r="HE603" s="133"/>
      <c r="HF603" s="133"/>
      <c r="HG603" s="133"/>
      <c r="HH603" s="133"/>
      <c r="HI603" s="133"/>
      <c r="HJ603" s="133"/>
      <c r="HK603" s="133"/>
      <c r="HL603" s="133"/>
      <c r="HM603" s="133"/>
      <c r="HN603" s="133"/>
      <c r="HO603" s="133"/>
      <c r="HP603" s="133"/>
      <c r="HQ603" s="133"/>
      <c r="HR603" s="133"/>
      <c r="HS603" s="133"/>
      <c r="HT603" s="133"/>
      <c r="HU603" s="133"/>
      <c r="HV603" s="133"/>
      <c r="HW603" s="133"/>
      <c r="HX603" s="133"/>
      <c r="HY603" s="133"/>
      <c r="HZ603" s="133"/>
      <c r="IA603" s="133"/>
      <c r="IB603" s="133"/>
      <c r="IC603" s="133"/>
      <c r="ID603" s="133"/>
      <c r="IE603" s="133"/>
      <c r="IF603" s="133"/>
      <c r="IG603" s="133"/>
      <c r="IH603" s="133"/>
      <c r="II603" s="133"/>
      <c r="IJ603" s="133"/>
      <c r="IK603" s="133"/>
      <c r="IL603" s="133"/>
      <c r="IM603" s="133"/>
      <c r="IN603" s="133"/>
      <c r="IO603" s="133"/>
      <c r="IP603" s="133"/>
      <c r="IQ603" s="133"/>
      <c r="IR603" s="133"/>
      <c r="IS603" s="133"/>
      <c r="IT603" s="133"/>
      <c r="IU603" s="133"/>
      <c r="IV603" s="133"/>
    </row>
    <row r="604" spans="1:256" ht="24">
      <c r="A604" s="6" t="s">
        <v>1035</v>
      </c>
      <c r="B604" s="6" t="s">
        <v>35</v>
      </c>
      <c r="C604" s="130" t="s">
        <v>18</v>
      </c>
      <c r="D604" s="40" t="s">
        <v>1036</v>
      </c>
      <c r="E604" s="131">
        <v>23</v>
      </c>
      <c r="F604" s="132" t="str">
        <f>VLOOKUP(E604,SCELTACONTRAENTE!$A$1:$B$18,2,FALSE)</f>
        <v>23-AFFIDAMENTO IN ECONOMIA - AFFIDAMENTO DIRETTO</v>
      </c>
      <c r="G604" s="4">
        <v>1290</v>
      </c>
      <c r="H604" s="101"/>
      <c r="I604" s="101"/>
      <c r="J604" s="28"/>
      <c r="K604" s="133"/>
      <c r="L604" s="133"/>
      <c r="M604" s="133"/>
      <c r="N604" s="133"/>
      <c r="O604" s="133"/>
      <c r="P604" s="133"/>
      <c r="Q604" s="133"/>
      <c r="R604" s="133"/>
      <c r="S604" s="133"/>
      <c r="T604" s="133"/>
      <c r="U604" s="133"/>
      <c r="V604" s="133"/>
      <c r="W604" s="133"/>
      <c r="X604" s="133"/>
      <c r="Y604" s="133"/>
      <c r="Z604" s="133"/>
      <c r="AA604" s="133"/>
      <c r="AB604" s="133"/>
      <c r="AC604" s="133"/>
      <c r="AD604" s="133"/>
      <c r="AE604" s="133"/>
      <c r="AF604" s="133"/>
      <c r="AG604" s="133"/>
      <c r="AH604" s="133"/>
      <c r="AI604" s="133"/>
      <c r="AJ604" s="133"/>
      <c r="AK604" s="133"/>
      <c r="AL604" s="133"/>
      <c r="AM604" s="133"/>
      <c r="AN604" s="133"/>
      <c r="AO604" s="133"/>
      <c r="AP604" s="133"/>
      <c r="AQ604" s="133"/>
      <c r="AR604" s="133"/>
      <c r="AS604" s="133"/>
      <c r="AT604" s="133"/>
      <c r="AU604" s="133"/>
      <c r="AV604" s="133"/>
      <c r="AW604" s="133"/>
      <c r="AX604" s="133"/>
      <c r="AY604" s="133"/>
      <c r="AZ604" s="133"/>
      <c r="BA604" s="133"/>
      <c r="BB604" s="133"/>
      <c r="BC604" s="133"/>
      <c r="BD604" s="133"/>
      <c r="BE604" s="133"/>
      <c r="BF604" s="133"/>
      <c r="BG604" s="133"/>
      <c r="BH604" s="133"/>
      <c r="BI604" s="133"/>
      <c r="BJ604" s="133"/>
      <c r="BK604" s="133"/>
      <c r="BL604" s="133"/>
      <c r="BM604" s="133"/>
      <c r="BN604" s="133"/>
      <c r="BO604" s="133"/>
      <c r="BP604" s="133"/>
      <c r="BQ604" s="133"/>
      <c r="BR604" s="133"/>
      <c r="BS604" s="133"/>
      <c r="BT604" s="133"/>
      <c r="BU604" s="133"/>
      <c r="BV604" s="133"/>
      <c r="BW604" s="133"/>
      <c r="BX604" s="133"/>
      <c r="BY604" s="133"/>
      <c r="BZ604" s="133"/>
      <c r="CA604" s="133"/>
      <c r="CB604" s="133"/>
      <c r="CC604" s="133"/>
      <c r="CD604" s="133"/>
      <c r="CE604" s="133"/>
      <c r="CF604" s="133"/>
      <c r="CG604" s="133"/>
      <c r="CH604" s="133"/>
      <c r="CI604" s="133"/>
      <c r="CJ604" s="133"/>
      <c r="CK604" s="133"/>
      <c r="CL604" s="133"/>
      <c r="CM604" s="133"/>
      <c r="CN604" s="133"/>
      <c r="CO604" s="133"/>
      <c r="CP604" s="133"/>
      <c r="CQ604" s="133"/>
      <c r="CR604" s="133"/>
      <c r="CS604" s="133"/>
      <c r="CT604" s="133"/>
      <c r="CU604" s="133"/>
      <c r="CV604" s="133"/>
      <c r="CW604" s="133"/>
      <c r="CX604" s="133"/>
      <c r="CY604" s="133"/>
      <c r="CZ604" s="133"/>
      <c r="DA604" s="133"/>
      <c r="DB604" s="133"/>
      <c r="DC604" s="133"/>
      <c r="DD604" s="133"/>
      <c r="DE604" s="133"/>
      <c r="DF604" s="133"/>
      <c r="DG604" s="133"/>
      <c r="DH604" s="133"/>
      <c r="DI604" s="133"/>
      <c r="DJ604" s="133"/>
      <c r="DK604" s="133"/>
      <c r="DL604" s="133"/>
      <c r="DM604" s="133"/>
      <c r="DN604" s="133"/>
      <c r="DO604" s="133"/>
      <c r="DP604" s="133"/>
      <c r="DQ604" s="133"/>
      <c r="DR604" s="133"/>
      <c r="DS604" s="133"/>
      <c r="DT604" s="133"/>
      <c r="DU604" s="133"/>
      <c r="DV604" s="133"/>
      <c r="DW604" s="133"/>
      <c r="DX604" s="133"/>
      <c r="DY604" s="133"/>
      <c r="DZ604" s="133"/>
      <c r="EA604" s="133"/>
      <c r="EB604" s="133"/>
      <c r="EC604" s="133"/>
      <c r="ED604" s="133"/>
      <c r="EE604" s="133"/>
      <c r="EF604" s="133"/>
      <c r="EG604" s="133"/>
      <c r="EH604" s="133"/>
      <c r="EI604" s="133"/>
      <c r="EJ604" s="133"/>
      <c r="EK604" s="133"/>
      <c r="EL604" s="133"/>
      <c r="EM604" s="133"/>
      <c r="EN604" s="133"/>
      <c r="EO604" s="133"/>
      <c r="EP604" s="133"/>
      <c r="EQ604" s="133"/>
      <c r="ER604" s="133"/>
      <c r="ES604" s="133"/>
      <c r="ET604" s="133"/>
      <c r="EU604" s="133"/>
      <c r="EV604" s="133"/>
      <c r="EW604" s="133"/>
      <c r="EX604" s="133"/>
      <c r="EY604" s="133"/>
      <c r="EZ604" s="133"/>
      <c r="FA604" s="133"/>
      <c r="FB604" s="133"/>
      <c r="FC604" s="133"/>
      <c r="FD604" s="133"/>
      <c r="FE604" s="133"/>
      <c r="FF604" s="133"/>
      <c r="FG604" s="133"/>
      <c r="FH604" s="133"/>
      <c r="FI604" s="133"/>
      <c r="FJ604" s="133"/>
      <c r="FK604" s="133"/>
      <c r="FL604" s="133"/>
      <c r="FM604" s="133"/>
      <c r="FN604" s="133"/>
      <c r="FO604" s="133"/>
      <c r="FP604" s="133"/>
      <c r="FQ604" s="133"/>
      <c r="FR604" s="133"/>
      <c r="FS604" s="133"/>
      <c r="FT604" s="133"/>
      <c r="FU604" s="133"/>
      <c r="FV604" s="133"/>
      <c r="FW604" s="133"/>
      <c r="FX604" s="133"/>
      <c r="FY604" s="133"/>
      <c r="FZ604" s="133"/>
      <c r="GA604" s="133"/>
      <c r="GB604" s="133"/>
      <c r="GC604" s="133"/>
      <c r="GD604" s="133"/>
      <c r="GE604" s="133"/>
      <c r="GF604" s="133"/>
      <c r="GG604" s="133"/>
      <c r="GH604" s="133"/>
      <c r="GI604" s="133"/>
      <c r="GJ604" s="133"/>
      <c r="GK604" s="133"/>
      <c r="GL604" s="133"/>
      <c r="GM604" s="133"/>
      <c r="GN604" s="133"/>
      <c r="GO604" s="133"/>
      <c r="GP604" s="133"/>
      <c r="GQ604" s="133"/>
      <c r="GR604" s="133"/>
      <c r="GS604" s="133"/>
      <c r="GT604" s="133"/>
      <c r="GU604" s="133"/>
      <c r="GV604" s="133"/>
      <c r="GW604" s="133"/>
      <c r="GX604" s="133"/>
      <c r="GY604" s="133"/>
      <c r="GZ604" s="133"/>
      <c r="HA604" s="133"/>
      <c r="HB604" s="133"/>
      <c r="HC604" s="133"/>
      <c r="HD604" s="133"/>
      <c r="HE604" s="133"/>
      <c r="HF604" s="133"/>
      <c r="HG604" s="133"/>
      <c r="HH604" s="133"/>
      <c r="HI604" s="133"/>
      <c r="HJ604" s="133"/>
      <c r="HK604" s="133"/>
      <c r="HL604" s="133"/>
      <c r="HM604" s="133"/>
      <c r="HN604" s="133"/>
      <c r="HO604" s="133"/>
      <c r="HP604" s="133"/>
      <c r="HQ604" s="133"/>
      <c r="HR604" s="133"/>
      <c r="HS604" s="133"/>
      <c r="HT604" s="133"/>
      <c r="HU604" s="133"/>
      <c r="HV604" s="133"/>
      <c r="HW604" s="133"/>
      <c r="HX604" s="133"/>
      <c r="HY604" s="133"/>
      <c r="HZ604" s="133"/>
      <c r="IA604" s="133"/>
      <c r="IB604" s="133"/>
      <c r="IC604" s="133"/>
      <c r="ID604" s="133"/>
      <c r="IE604" s="133"/>
      <c r="IF604" s="133"/>
      <c r="IG604" s="133"/>
      <c r="IH604" s="133"/>
      <c r="II604" s="133"/>
      <c r="IJ604" s="133"/>
      <c r="IK604" s="133"/>
      <c r="IL604" s="133"/>
      <c r="IM604" s="133"/>
      <c r="IN604" s="133"/>
      <c r="IO604" s="133"/>
      <c r="IP604" s="133"/>
      <c r="IQ604" s="133"/>
      <c r="IR604" s="133"/>
      <c r="IS604" s="133"/>
      <c r="IT604" s="133"/>
      <c r="IU604" s="133"/>
      <c r="IV604" s="133"/>
    </row>
    <row r="605" spans="1:256" ht="24">
      <c r="A605" s="6" t="s">
        <v>1037</v>
      </c>
      <c r="B605" s="6" t="s">
        <v>76</v>
      </c>
      <c r="C605" s="130" t="s">
        <v>18</v>
      </c>
      <c r="D605" s="40" t="s">
        <v>1038</v>
      </c>
      <c r="E605" s="131">
        <v>23</v>
      </c>
      <c r="F605" s="132" t="str">
        <f>VLOOKUP(E605,SCELTACONTRAENTE!$A$1:$B$18,2,FALSE)</f>
        <v>23-AFFIDAMENTO IN ECONOMIA - AFFIDAMENTO DIRETTO</v>
      </c>
      <c r="G605" s="4">
        <v>16957.22</v>
      </c>
      <c r="H605" s="101"/>
      <c r="I605" s="101"/>
      <c r="J605" s="28"/>
      <c r="K605" s="133"/>
      <c r="L605" s="133"/>
      <c r="M605" s="133"/>
      <c r="N605" s="133"/>
      <c r="O605" s="133"/>
      <c r="P605" s="133"/>
      <c r="Q605" s="133"/>
      <c r="R605" s="133"/>
      <c r="S605" s="133"/>
      <c r="T605" s="133"/>
      <c r="U605" s="133"/>
      <c r="V605" s="133"/>
      <c r="W605" s="133"/>
      <c r="X605" s="133"/>
      <c r="Y605" s="133"/>
      <c r="Z605" s="133"/>
      <c r="AA605" s="133"/>
      <c r="AB605" s="133"/>
      <c r="AC605" s="133"/>
      <c r="AD605" s="133"/>
      <c r="AE605" s="133"/>
      <c r="AF605" s="133"/>
      <c r="AG605" s="133"/>
      <c r="AH605" s="133"/>
      <c r="AI605" s="133"/>
      <c r="AJ605" s="133"/>
      <c r="AK605" s="133"/>
      <c r="AL605" s="133"/>
      <c r="AM605" s="133"/>
      <c r="AN605" s="133"/>
      <c r="AO605" s="133"/>
      <c r="AP605" s="133"/>
      <c r="AQ605" s="133"/>
      <c r="AR605" s="133"/>
      <c r="AS605" s="133"/>
      <c r="AT605" s="133"/>
      <c r="AU605" s="133"/>
      <c r="AV605" s="133"/>
      <c r="AW605" s="133"/>
      <c r="AX605" s="133"/>
      <c r="AY605" s="133"/>
      <c r="AZ605" s="133"/>
      <c r="BA605" s="133"/>
      <c r="BB605" s="133"/>
      <c r="BC605" s="133"/>
      <c r="BD605" s="133"/>
      <c r="BE605" s="133"/>
      <c r="BF605" s="133"/>
      <c r="BG605" s="133"/>
      <c r="BH605" s="133"/>
      <c r="BI605" s="133"/>
      <c r="BJ605" s="133"/>
      <c r="BK605" s="133"/>
      <c r="BL605" s="133"/>
      <c r="BM605" s="133"/>
      <c r="BN605" s="133"/>
      <c r="BO605" s="133"/>
      <c r="BP605" s="133"/>
      <c r="BQ605" s="133"/>
      <c r="BR605" s="133"/>
      <c r="BS605" s="133"/>
      <c r="BT605" s="133"/>
      <c r="BU605" s="133"/>
      <c r="BV605" s="133"/>
      <c r="BW605" s="133"/>
      <c r="BX605" s="133"/>
      <c r="BY605" s="133"/>
      <c r="BZ605" s="133"/>
      <c r="CA605" s="133"/>
      <c r="CB605" s="133"/>
      <c r="CC605" s="133"/>
      <c r="CD605" s="133"/>
      <c r="CE605" s="133"/>
      <c r="CF605" s="133"/>
      <c r="CG605" s="133"/>
      <c r="CH605" s="133"/>
      <c r="CI605" s="133"/>
      <c r="CJ605" s="133"/>
      <c r="CK605" s="133"/>
      <c r="CL605" s="133"/>
      <c r="CM605" s="133"/>
      <c r="CN605" s="133"/>
      <c r="CO605" s="133"/>
      <c r="CP605" s="133"/>
      <c r="CQ605" s="133"/>
      <c r="CR605" s="133"/>
      <c r="CS605" s="133"/>
      <c r="CT605" s="133"/>
      <c r="CU605" s="133"/>
      <c r="CV605" s="133"/>
      <c r="CW605" s="133"/>
      <c r="CX605" s="133"/>
      <c r="CY605" s="133"/>
      <c r="CZ605" s="133"/>
      <c r="DA605" s="133"/>
      <c r="DB605" s="133"/>
      <c r="DC605" s="133"/>
      <c r="DD605" s="133"/>
      <c r="DE605" s="133"/>
      <c r="DF605" s="133"/>
      <c r="DG605" s="133"/>
      <c r="DH605" s="133"/>
      <c r="DI605" s="133"/>
      <c r="DJ605" s="133"/>
      <c r="DK605" s="133"/>
      <c r="DL605" s="133"/>
      <c r="DM605" s="133"/>
      <c r="DN605" s="133"/>
      <c r="DO605" s="133"/>
      <c r="DP605" s="133"/>
      <c r="DQ605" s="133"/>
      <c r="DR605" s="133"/>
      <c r="DS605" s="133"/>
      <c r="DT605" s="133"/>
      <c r="DU605" s="133"/>
      <c r="DV605" s="133"/>
      <c r="DW605" s="133"/>
      <c r="DX605" s="133"/>
      <c r="DY605" s="133"/>
      <c r="DZ605" s="133"/>
      <c r="EA605" s="133"/>
      <c r="EB605" s="133"/>
      <c r="EC605" s="133"/>
      <c r="ED605" s="133"/>
      <c r="EE605" s="133"/>
      <c r="EF605" s="133"/>
      <c r="EG605" s="133"/>
      <c r="EH605" s="133"/>
      <c r="EI605" s="133"/>
      <c r="EJ605" s="133"/>
      <c r="EK605" s="133"/>
      <c r="EL605" s="133"/>
      <c r="EM605" s="133"/>
      <c r="EN605" s="133"/>
      <c r="EO605" s="133"/>
      <c r="EP605" s="133"/>
      <c r="EQ605" s="133"/>
      <c r="ER605" s="133"/>
      <c r="ES605" s="133"/>
      <c r="ET605" s="133"/>
      <c r="EU605" s="133"/>
      <c r="EV605" s="133"/>
      <c r="EW605" s="133"/>
      <c r="EX605" s="133"/>
      <c r="EY605" s="133"/>
      <c r="EZ605" s="133"/>
      <c r="FA605" s="133"/>
      <c r="FB605" s="133"/>
      <c r="FC605" s="133"/>
      <c r="FD605" s="133"/>
      <c r="FE605" s="133"/>
      <c r="FF605" s="133"/>
      <c r="FG605" s="133"/>
      <c r="FH605" s="133"/>
      <c r="FI605" s="133"/>
      <c r="FJ605" s="133"/>
      <c r="FK605" s="133"/>
      <c r="FL605" s="133"/>
      <c r="FM605" s="133"/>
      <c r="FN605" s="133"/>
      <c r="FO605" s="133"/>
      <c r="FP605" s="133"/>
      <c r="FQ605" s="133"/>
      <c r="FR605" s="133"/>
      <c r="FS605" s="133"/>
      <c r="FT605" s="133"/>
      <c r="FU605" s="133"/>
      <c r="FV605" s="133"/>
      <c r="FW605" s="133"/>
      <c r="FX605" s="133"/>
      <c r="FY605" s="133"/>
      <c r="FZ605" s="133"/>
      <c r="GA605" s="133"/>
      <c r="GB605" s="133"/>
      <c r="GC605" s="133"/>
      <c r="GD605" s="133"/>
      <c r="GE605" s="133"/>
      <c r="GF605" s="133"/>
      <c r="GG605" s="133"/>
      <c r="GH605" s="133"/>
      <c r="GI605" s="133"/>
      <c r="GJ605" s="133"/>
      <c r="GK605" s="133"/>
      <c r="GL605" s="133"/>
      <c r="GM605" s="133"/>
      <c r="GN605" s="133"/>
      <c r="GO605" s="133"/>
      <c r="GP605" s="133"/>
      <c r="GQ605" s="133"/>
      <c r="GR605" s="133"/>
      <c r="GS605" s="133"/>
      <c r="GT605" s="133"/>
      <c r="GU605" s="133"/>
      <c r="GV605" s="133"/>
      <c r="GW605" s="133"/>
      <c r="GX605" s="133"/>
      <c r="GY605" s="133"/>
      <c r="GZ605" s="133"/>
      <c r="HA605" s="133"/>
      <c r="HB605" s="133"/>
      <c r="HC605" s="133"/>
      <c r="HD605" s="133"/>
      <c r="HE605" s="133"/>
      <c r="HF605" s="133"/>
      <c r="HG605" s="133"/>
      <c r="HH605" s="133"/>
      <c r="HI605" s="133"/>
      <c r="HJ605" s="133"/>
      <c r="HK605" s="133"/>
      <c r="HL605" s="133"/>
      <c r="HM605" s="133"/>
      <c r="HN605" s="133"/>
      <c r="HO605" s="133"/>
      <c r="HP605" s="133"/>
      <c r="HQ605" s="133"/>
      <c r="HR605" s="133"/>
      <c r="HS605" s="133"/>
      <c r="HT605" s="133"/>
      <c r="HU605" s="133"/>
      <c r="HV605" s="133"/>
      <c r="HW605" s="133"/>
      <c r="HX605" s="133"/>
      <c r="HY605" s="133"/>
      <c r="HZ605" s="133"/>
      <c r="IA605" s="133"/>
      <c r="IB605" s="133"/>
      <c r="IC605" s="133"/>
      <c r="ID605" s="133"/>
      <c r="IE605" s="133"/>
      <c r="IF605" s="133"/>
      <c r="IG605" s="133"/>
      <c r="IH605" s="133"/>
      <c r="II605" s="133"/>
      <c r="IJ605" s="133"/>
      <c r="IK605" s="133"/>
      <c r="IL605" s="133"/>
      <c r="IM605" s="133"/>
      <c r="IN605" s="133"/>
      <c r="IO605" s="133"/>
      <c r="IP605" s="133"/>
      <c r="IQ605" s="133"/>
      <c r="IR605" s="133"/>
      <c r="IS605" s="133"/>
      <c r="IT605" s="133"/>
      <c r="IU605" s="133"/>
      <c r="IV605" s="133"/>
    </row>
    <row r="606" spans="1:10" ht="24">
      <c r="A606" s="29" t="s">
        <v>112</v>
      </c>
      <c r="C606" s="1" t="s">
        <v>113</v>
      </c>
      <c r="D606" s="11" t="s">
        <v>114</v>
      </c>
      <c r="E606" s="2">
        <v>23</v>
      </c>
      <c r="F606" s="3" t="str">
        <f>VLOOKUP(E606,SCELTACONTRAENTE!$A$1:$B$18,2,FALSE)</f>
        <v>23-AFFIDAMENTO IN ECONOMIA - AFFIDAMENTO DIRETTO</v>
      </c>
      <c r="G606" s="4">
        <v>39600</v>
      </c>
      <c r="H606" s="22"/>
      <c r="I606" s="22"/>
      <c r="J606" s="28"/>
    </row>
    <row r="607" spans="1:10" ht="24">
      <c r="A607" s="1" t="s">
        <v>194</v>
      </c>
      <c r="C607" s="1" t="s">
        <v>113</v>
      </c>
      <c r="D607" s="12" t="s">
        <v>195</v>
      </c>
      <c r="E607" s="2">
        <v>23</v>
      </c>
      <c r="F607" s="3" t="str">
        <f>VLOOKUP(E607,SCELTACONTRAENTE!$A$1:$B$18,2,FALSE)</f>
        <v>23-AFFIDAMENTO IN ECONOMIA - AFFIDAMENTO DIRETTO</v>
      </c>
      <c r="G607" s="4">
        <v>1008.62</v>
      </c>
      <c r="H607" s="5">
        <v>42219</v>
      </c>
      <c r="I607" s="5">
        <v>42269</v>
      </c>
      <c r="J607" s="28"/>
    </row>
    <row r="608" spans="1:10" ht="24">
      <c r="A608" s="1" t="s">
        <v>196</v>
      </c>
      <c r="C608" s="1" t="s">
        <v>113</v>
      </c>
      <c r="D608" s="1" t="s">
        <v>197</v>
      </c>
      <c r="E608" s="2">
        <v>23</v>
      </c>
      <c r="F608" s="3" t="str">
        <f>VLOOKUP(E608,SCELTACONTRAENTE!$A$1:$B$18,2,FALSE)</f>
        <v>23-AFFIDAMENTO IN ECONOMIA - AFFIDAMENTO DIRETTO</v>
      </c>
      <c r="G608" s="4">
        <v>100</v>
      </c>
      <c r="H608" s="5">
        <v>42270</v>
      </c>
      <c r="I608" s="5">
        <v>42277</v>
      </c>
      <c r="J608" s="28"/>
    </row>
    <row r="609" spans="1:10" ht="24">
      <c r="A609" s="1" t="s">
        <v>198</v>
      </c>
      <c r="C609" s="1" t="s">
        <v>113</v>
      </c>
      <c r="D609" s="1" t="s">
        <v>199</v>
      </c>
      <c r="E609" s="2">
        <v>23</v>
      </c>
      <c r="F609" s="3" t="str">
        <f>VLOOKUP(E609,SCELTACONTRAENTE!$A$1:$B$18,2,FALSE)</f>
        <v>23-AFFIDAMENTO IN ECONOMIA - AFFIDAMENTO DIRETTO</v>
      </c>
      <c r="G609" s="4">
        <v>232</v>
      </c>
      <c r="H609" s="5">
        <v>42270</v>
      </c>
      <c r="I609" s="5">
        <v>42311</v>
      </c>
      <c r="J609" s="28"/>
    </row>
    <row r="610" spans="1:10" ht="24">
      <c r="A610" s="1" t="s">
        <v>200</v>
      </c>
      <c r="C610" s="1" t="s">
        <v>113</v>
      </c>
      <c r="D610" s="1" t="s">
        <v>201</v>
      </c>
      <c r="E610" s="2">
        <v>23</v>
      </c>
      <c r="F610" s="3" t="str">
        <f>VLOOKUP(E610,SCELTACONTRAENTE!$A$1:$B$18,2,FALSE)</f>
        <v>23-AFFIDAMENTO IN ECONOMIA - AFFIDAMENTO DIRETTO</v>
      </c>
      <c r="G610" s="4">
        <v>400</v>
      </c>
      <c r="H610" s="5">
        <v>42223</v>
      </c>
      <c r="I610" s="5">
        <v>42311</v>
      </c>
      <c r="J610" s="28"/>
    </row>
    <row r="611" spans="1:10" ht="24">
      <c r="A611" s="1" t="s">
        <v>202</v>
      </c>
      <c r="C611" s="1" t="s">
        <v>113</v>
      </c>
      <c r="D611" s="1" t="s">
        <v>203</v>
      </c>
      <c r="E611" s="2">
        <v>23</v>
      </c>
      <c r="F611" s="3" t="str">
        <f>VLOOKUP(E611,SCELTACONTRAENTE!$A$1:$B$18,2,FALSE)</f>
        <v>23-AFFIDAMENTO IN ECONOMIA - AFFIDAMENTO DIRETTO</v>
      </c>
      <c r="G611" s="4">
        <v>807</v>
      </c>
      <c r="H611" s="5">
        <v>42223</v>
      </c>
      <c r="I611" s="5">
        <v>42311</v>
      </c>
      <c r="J611" s="28"/>
    </row>
    <row r="612" spans="1:10" ht="24">
      <c r="A612" s="1" t="s">
        <v>204</v>
      </c>
      <c r="C612" s="1" t="s">
        <v>113</v>
      </c>
      <c r="D612" s="1" t="s">
        <v>205</v>
      </c>
      <c r="E612" s="2">
        <v>23</v>
      </c>
      <c r="F612" s="3" t="str">
        <f>VLOOKUP(E612,SCELTACONTRAENTE!$A$1:$B$18,2,FALSE)</f>
        <v>23-AFFIDAMENTO IN ECONOMIA - AFFIDAMENTO DIRETTO</v>
      </c>
      <c r="G612" s="4">
        <v>978.29</v>
      </c>
      <c r="H612" s="5">
        <v>42276</v>
      </c>
      <c r="I612" s="5">
        <v>42311</v>
      </c>
      <c r="J612" s="28"/>
    </row>
    <row r="613" spans="1:10" ht="24">
      <c r="A613" s="1" t="s">
        <v>206</v>
      </c>
      <c r="C613" s="1" t="s">
        <v>113</v>
      </c>
      <c r="D613" s="1" t="s">
        <v>207</v>
      </c>
      <c r="E613" s="2">
        <v>23</v>
      </c>
      <c r="F613" s="3" t="str">
        <f>VLOOKUP(E613,SCELTACONTRAENTE!$A$1:$B$18,2,FALSE)</f>
        <v>23-AFFIDAMENTO IN ECONOMIA - AFFIDAMENTO DIRETTO</v>
      </c>
      <c r="G613" s="4">
        <v>135</v>
      </c>
      <c r="H613" s="5">
        <v>42223</v>
      </c>
      <c r="I613" s="5">
        <v>42311</v>
      </c>
      <c r="J613" s="28"/>
    </row>
    <row r="614" spans="1:10" ht="24">
      <c r="A614" s="1" t="s">
        <v>208</v>
      </c>
      <c r="C614" s="1" t="s">
        <v>113</v>
      </c>
      <c r="D614" s="1" t="s">
        <v>209</v>
      </c>
      <c r="E614" s="2">
        <v>23</v>
      </c>
      <c r="F614" s="3" t="str">
        <f>VLOOKUP(E614,SCELTACONTRAENTE!$A$1:$B$18,2,FALSE)</f>
        <v>23-AFFIDAMENTO IN ECONOMIA - AFFIDAMENTO DIRETTO</v>
      </c>
      <c r="G614" s="4">
        <v>400</v>
      </c>
      <c r="H614" s="5">
        <v>42277</v>
      </c>
      <c r="I614" s="5">
        <v>42353</v>
      </c>
      <c r="J614" s="28"/>
    </row>
    <row r="615" spans="1:10" ht="24">
      <c r="A615" s="1" t="s">
        <v>210</v>
      </c>
      <c r="C615" s="1" t="s">
        <v>113</v>
      </c>
      <c r="D615" s="1" t="s">
        <v>211</v>
      </c>
      <c r="E615" s="2">
        <v>23</v>
      </c>
      <c r="F615" s="3" t="str">
        <f>VLOOKUP(E615,SCELTACONTRAENTE!$A$1:$B$18,2,FALSE)</f>
        <v>23-AFFIDAMENTO IN ECONOMIA - AFFIDAMENTO DIRETTO</v>
      </c>
      <c r="G615" s="4">
        <v>232</v>
      </c>
      <c r="H615" s="5">
        <v>42277</v>
      </c>
      <c r="I615" s="5">
        <v>42353</v>
      </c>
      <c r="J615" s="28"/>
    </row>
    <row r="616" spans="1:10" ht="24">
      <c r="A616" s="1" t="s">
        <v>212</v>
      </c>
      <c r="C616" s="1" t="s">
        <v>113</v>
      </c>
      <c r="D616" s="1" t="s">
        <v>213</v>
      </c>
      <c r="E616" s="2">
        <v>23</v>
      </c>
      <c r="F616" s="3" t="str">
        <f>VLOOKUP(E616,SCELTACONTRAENTE!$A$1:$B$18,2,FALSE)</f>
        <v>23-AFFIDAMENTO IN ECONOMIA - AFFIDAMENTO DIRETTO</v>
      </c>
      <c r="G616" s="4">
        <v>807</v>
      </c>
      <c r="H616" s="5">
        <v>42277</v>
      </c>
      <c r="I616" s="5">
        <v>42353</v>
      </c>
      <c r="J616" s="28"/>
    </row>
    <row r="617" spans="1:10" ht="24">
      <c r="A617" s="1" t="s">
        <v>214</v>
      </c>
      <c r="C617" s="1" t="s">
        <v>113</v>
      </c>
      <c r="D617" s="1" t="s">
        <v>215</v>
      </c>
      <c r="E617" s="2">
        <v>23</v>
      </c>
      <c r="F617" s="3" t="str">
        <f>VLOOKUP(E617,SCELTACONTRAENTE!$A$1:$B$18,2,FALSE)</f>
        <v>23-AFFIDAMENTO IN ECONOMIA - AFFIDAMENTO DIRETTO</v>
      </c>
      <c r="G617" s="4">
        <v>660.49</v>
      </c>
      <c r="H617" s="5">
        <v>42359</v>
      </c>
      <c r="J617" s="28"/>
    </row>
    <row r="618" spans="1:10" ht="24">
      <c r="A618" s="1" t="s">
        <v>216</v>
      </c>
      <c r="C618" s="1" t="s">
        <v>113</v>
      </c>
      <c r="D618" s="1" t="s">
        <v>217</v>
      </c>
      <c r="E618" s="2">
        <v>23</v>
      </c>
      <c r="F618" s="3" t="str">
        <f>VLOOKUP(E618,SCELTACONTRAENTE!$A$1:$B$18,2,FALSE)</f>
        <v>23-AFFIDAMENTO IN ECONOMIA - AFFIDAMENTO DIRETTO</v>
      </c>
      <c r="G618" s="4">
        <v>4764.44</v>
      </c>
      <c r="H618" s="5">
        <v>42359</v>
      </c>
      <c r="J618" s="28"/>
    </row>
    <row r="619" spans="1:10" ht="24">
      <c r="A619" s="1" t="s">
        <v>218</v>
      </c>
      <c r="C619" s="1" t="s">
        <v>113</v>
      </c>
      <c r="D619" s="1" t="s">
        <v>219</v>
      </c>
      <c r="E619" s="2">
        <v>23</v>
      </c>
      <c r="F619" s="3" t="str">
        <f>VLOOKUP(E619,SCELTACONTRAENTE!$A$1:$B$18,2,FALSE)</f>
        <v>23-AFFIDAMENTO IN ECONOMIA - AFFIDAMENTO DIRETTO</v>
      </c>
      <c r="G619" s="4">
        <v>307</v>
      </c>
      <c r="H619" s="5">
        <v>42359</v>
      </c>
      <c r="J619" s="28"/>
    </row>
    <row r="620" spans="1:10" ht="24">
      <c r="A620" s="1" t="s">
        <v>220</v>
      </c>
      <c r="C620" s="1" t="s">
        <v>113</v>
      </c>
      <c r="D620" s="1" t="s">
        <v>221</v>
      </c>
      <c r="E620" s="2">
        <v>23</v>
      </c>
      <c r="F620" s="3" t="str">
        <f>VLOOKUP(E620,SCELTACONTRAENTE!$A$1:$B$18,2,FALSE)</f>
        <v>23-AFFIDAMENTO IN ECONOMIA - AFFIDAMENTO DIRETTO</v>
      </c>
      <c r="G620" s="4">
        <v>200</v>
      </c>
      <c r="H620" s="5">
        <v>42359</v>
      </c>
      <c r="J620" s="28"/>
    </row>
    <row r="621" spans="1:10" ht="24">
      <c r="A621" s="1" t="s">
        <v>222</v>
      </c>
      <c r="C621" s="1" t="s">
        <v>113</v>
      </c>
      <c r="D621" s="1" t="s">
        <v>223</v>
      </c>
      <c r="E621" s="2">
        <v>23</v>
      </c>
      <c r="F621" s="3" t="str">
        <f>VLOOKUP(E621,SCELTACONTRAENTE!$A$1:$B$18,2,FALSE)</f>
        <v>23-AFFIDAMENTO IN ECONOMIA - AFFIDAMENTO DIRETTO</v>
      </c>
      <c r="G621" s="4">
        <v>681.28</v>
      </c>
      <c r="H621" s="5">
        <v>42359</v>
      </c>
      <c r="J621" s="28"/>
    </row>
    <row r="622" spans="1:10" ht="24">
      <c r="A622" s="1" t="s">
        <v>224</v>
      </c>
      <c r="C622" s="1" t="s">
        <v>113</v>
      </c>
      <c r="D622" s="1" t="s">
        <v>225</v>
      </c>
      <c r="E622" s="2">
        <v>23</v>
      </c>
      <c r="F622" s="3" t="str">
        <f>VLOOKUP(E622,SCELTACONTRAENTE!$A$1:$B$18,2,FALSE)</f>
        <v>23-AFFIDAMENTO IN ECONOMIA - AFFIDAMENTO DIRETTO</v>
      </c>
      <c r="G622" s="4">
        <v>307</v>
      </c>
      <c r="H622" s="5">
        <v>42359</v>
      </c>
      <c r="J622" s="28"/>
    </row>
    <row r="623" spans="1:10" ht="24">
      <c r="A623" s="1" t="s">
        <v>226</v>
      </c>
      <c r="C623" s="1" t="s">
        <v>113</v>
      </c>
      <c r="D623" s="1" t="s">
        <v>227</v>
      </c>
      <c r="E623" s="2">
        <v>23</v>
      </c>
      <c r="F623" s="3" t="str">
        <f>VLOOKUP(E623,SCELTACONTRAENTE!$A$1:$B$18,2,FALSE)</f>
        <v>23-AFFIDAMENTO IN ECONOMIA - AFFIDAMENTO DIRETTO</v>
      </c>
      <c r="G623" s="4">
        <v>200</v>
      </c>
      <c r="H623" s="5">
        <v>42359</v>
      </c>
      <c r="J623" s="28"/>
    </row>
    <row r="624" spans="1:10" ht="24">
      <c r="A624" s="1" t="s">
        <v>228</v>
      </c>
      <c r="C624" s="1" t="s">
        <v>113</v>
      </c>
      <c r="D624" s="1" t="s">
        <v>229</v>
      </c>
      <c r="E624" s="2">
        <v>23</v>
      </c>
      <c r="F624" s="3" t="str">
        <f>VLOOKUP(E624,SCELTACONTRAENTE!$A$1:$B$18,2,FALSE)</f>
        <v>23-AFFIDAMENTO IN ECONOMIA - AFFIDAMENTO DIRETTO</v>
      </c>
      <c r="G624" s="4">
        <v>535.75</v>
      </c>
      <c r="H624" s="5">
        <v>42359</v>
      </c>
      <c r="J624" s="28"/>
    </row>
    <row r="625" spans="1:10" ht="24">
      <c r="A625" s="1" t="s">
        <v>230</v>
      </c>
      <c r="C625" s="1" t="s">
        <v>113</v>
      </c>
      <c r="D625" s="1" t="s">
        <v>231</v>
      </c>
      <c r="E625" s="2">
        <v>23</v>
      </c>
      <c r="F625" s="3" t="str">
        <f>VLOOKUP(E625,SCELTACONTRAENTE!$A$1:$B$18,2,FALSE)</f>
        <v>23-AFFIDAMENTO IN ECONOMIA - AFFIDAMENTO DIRETTO</v>
      </c>
      <c r="G625" s="4">
        <v>200</v>
      </c>
      <c r="H625" s="5">
        <v>42359</v>
      </c>
      <c r="J625" s="28"/>
    </row>
    <row r="626" spans="1:10" ht="24">
      <c r="A626" s="1" t="s">
        <v>232</v>
      </c>
      <c r="C626" s="1" t="s">
        <v>113</v>
      </c>
      <c r="D626" s="1" t="s">
        <v>233</v>
      </c>
      <c r="E626" s="2">
        <v>23</v>
      </c>
      <c r="F626" s="3" t="str">
        <f>VLOOKUP(E626,SCELTACONTRAENTE!$A$1:$B$18,2,FALSE)</f>
        <v>23-AFFIDAMENTO IN ECONOMIA - AFFIDAMENTO DIRETTO</v>
      </c>
      <c r="G626" s="4">
        <v>307</v>
      </c>
      <c r="H626" s="5">
        <v>42359</v>
      </c>
      <c r="J626" s="28"/>
    </row>
    <row r="627" spans="1:10" ht="24">
      <c r="A627" s="1" t="s">
        <v>234</v>
      </c>
      <c r="C627" s="1" t="s">
        <v>113</v>
      </c>
      <c r="D627" s="1" t="s">
        <v>235</v>
      </c>
      <c r="E627" s="2">
        <v>23</v>
      </c>
      <c r="F627" s="3" t="str">
        <f>VLOOKUP(E627,SCELTACONTRAENTE!$A$1:$B$18,2,FALSE)</f>
        <v>23-AFFIDAMENTO IN ECONOMIA - AFFIDAMENTO DIRETTO</v>
      </c>
      <c r="G627" s="4">
        <v>807</v>
      </c>
      <c r="H627" s="5">
        <v>42359</v>
      </c>
      <c r="J627" s="28"/>
    </row>
    <row r="628" spans="1:10" ht="24">
      <c r="A628" s="11" t="s">
        <v>353</v>
      </c>
      <c r="B628" s="12"/>
      <c r="C628" s="12" t="s">
        <v>354</v>
      </c>
      <c r="D628" s="12" t="s">
        <v>355</v>
      </c>
      <c r="E628" s="2">
        <v>4</v>
      </c>
      <c r="F628" s="3" t="str">
        <f>VLOOKUP(E628,SCELTACONTRAENTE!$A$1:$B$18,2,FALSE)</f>
        <v>04-PROCEDURA NEGOZIATA SENZA PREVIA PUBBLICAZIONE DEL BANDO</v>
      </c>
      <c r="G628" s="13">
        <v>892</v>
      </c>
      <c r="H628" s="52">
        <v>42005</v>
      </c>
      <c r="I628" s="52">
        <v>42735</v>
      </c>
      <c r="J628" s="13">
        <v>446</v>
      </c>
    </row>
    <row r="629" spans="1:10" ht="24">
      <c r="A629" s="11" t="s">
        <v>356</v>
      </c>
      <c r="B629" s="12"/>
      <c r="C629" s="12" t="s">
        <v>354</v>
      </c>
      <c r="D629" s="11" t="s">
        <v>357</v>
      </c>
      <c r="E629" s="2">
        <v>8</v>
      </c>
      <c r="F629" s="3" t="str">
        <f>VLOOKUP(E629,SCELTACONTRAENTE!$A$1:$B$18,2,FALSE)</f>
        <v>08-AFFIDAMENTO IN ECONOMIA - COTTIMO FIDUCIARIO</v>
      </c>
      <c r="G629" s="13">
        <v>550</v>
      </c>
      <c r="H629" s="52">
        <v>42005</v>
      </c>
      <c r="I629" s="52">
        <v>42369</v>
      </c>
      <c r="J629" s="13">
        <v>550</v>
      </c>
    </row>
    <row r="630" spans="1:10" ht="36">
      <c r="A630" s="12" t="s">
        <v>358</v>
      </c>
      <c r="B630" s="12"/>
      <c r="C630" s="12" t="s">
        <v>354</v>
      </c>
      <c r="D630" s="12" t="s">
        <v>359</v>
      </c>
      <c r="E630" s="2">
        <v>26</v>
      </c>
      <c r="F630" s="3" t="str">
        <f>VLOOKUP(E630,SCELTACONTRAENTE!$A$1:$B$18,2,FALSE)</f>
        <v>26-AFFIDAMENTO DIRETTO IN ADESIONE AD ACCORDO QUADRO/CONVENZIONE</v>
      </c>
      <c r="G630" s="18">
        <v>8000000</v>
      </c>
      <c r="H630" s="52">
        <v>42214</v>
      </c>
      <c r="I630" s="52">
        <v>49518</v>
      </c>
      <c r="J630" s="13">
        <v>293543.92</v>
      </c>
    </row>
    <row r="631" spans="1:10" ht="60">
      <c r="A631" s="11" t="s">
        <v>13</v>
      </c>
      <c r="B631" s="12"/>
      <c r="C631" s="12" t="s">
        <v>14</v>
      </c>
      <c r="D631" s="15" t="s">
        <v>15</v>
      </c>
      <c r="E631" s="2">
        <v>23</v>
      </c>
      <c r="F631" s="3" t="str">
        <f>VLOOKUP(E631,SCELTACONTRAENTE!$A$1:$B$18,2,FALSE)</f>
        <v>23-AFFIDAMENTO IN ECONOMIA - AFFIDAMENTO DIRETTO</v>
      </c>
      <c r="G631" s="4">
        <v>158181</v>
      </c>
      <c r="H631" s="5">
        <v>42011</v>
      </c>
      <c r="I631" s="5">
        <v>42095</v>
      </c>
      <c r="J631" s="16">
        <v>158181</v>
      </c>
    </row>
    <row r="632" spans="1:10" ht="48">
      <c r="A632" s="12">
        <v>6081874930</v>
      </c>
      <c r="B632" s="12"/>
      <c r="C632" s="1" t="s">
        <v>14</v>
      </c>
      <c r="D632" s="17" t="s">
        <v>16</v>
      </c>
      <c r="E632" s="2">
        <v>23</v>
      </c>
      <c r="F632" s="3" t="str">
        <f>VLOOKUP(E632,SCELTACONTRAENTE!$A$1:$B$18,2,FALSE)</f>
        <v>23-AFFIDAMENTO IN ECONOMIA - AFFIDAMENTO DIRETTO</v>
      </c>
      <c r="G632" s="18">
        <v>60000</v>
      </c>
      <c r="H632" s="5">
        <v>42011</v>
      </c>
      <c r="I632" s="5">
        <v>42095</v>
      </c>
      <c r="J632" s="19">
        <v>60000</v>
      </c>
    </row>
    <row r="633" spans="1:10" ht="24">
      <c r="A633" s="21">
        <v>6081925348</v>
      </c>
      <c r="B633" s="21"/>
      <c r="C633" s="1" t="s">
        <v>14</v>
      </c>
      <c r="D633" s="21" t="s">
        <v>30</v>
      </c>
      <c r="E633" s="2">
        <v>23</v>
      </c>
      <c r="F633" s="3" t="str">
        <f>VLOOKUP(E633,SCELTACONTRAENTE!$A$1:$B$18,2,FALSE)</f>
        <v>23-AFFIDAMENTO IN ECONOMIA - AFFIDAMENTO DIRETTO</v>
      </c>
      <c r="G633" s="4">
        <v>213114</v>
      </c>
      <c r="H633" s="5">
        <v>42011</v>
      </c>
      <c r="I633" s="5">
        <v>42095</v>
      </c>
      <c r="J633" s="16">
        <v>213114</v>
      </c>
    </row>
    <row r="634" spans="1:10" ht="24">
      <c r="A634" s="11" t="s">
        <v>1223</v>
      </c>
      <c r="B634" s="12" t="s">
        <v>257</v>
      </c>
      <c r="C634" s="12" t="s">
        <v>14</v>
      </c>
      <c r="D634" s="12" t="s">
        <v>1224</v>
      </c>
      <c r="E634" s="2">
        <v>23</v>
      </c>
      <c r="F634" s="3" t="str">
        <f>VLOOKUP(E634,SCELTACONTRAENTE!$A$1:$B$18,2,FALSE)</f>
        <v>23-AFFIDAMENTO IN ECONOMIA - AFFIDAMENTO DIRETTO</v>
      </c>
      <c r="G634" s="13">
        <v>13114.75</v>
      </c>
      <c r="H634" s="5">
        <v>42005</v>
      </c>
      <c r="I634" s="5">
        <v>42095</v>
      </c>
      <c r="J634" s="13">
        <v>13114.75</v>
      </c>
    </row>
    <row r="635" spans="1:10" ht="24">
      <c r="A635" s="1" t="s">
        <v>1225</v>
      </c>
      <c r="B635" s="12" t="s">
        <v>257</v>
      </c>
      <c r="C635" s="12" t="s">
        <v>14</v>
      </c>
      <c r="D635" s="11" t="s">
        <v>1226</v>
      </c>
      <c r="E635" s="2">
        <v>23</v>
      </c>
      <c r="F635" s="3" t="str">
        <f>VLOOKUP(E635,SCELTACONTRAENTE!$A$1:$B$18,2,FALSE)</f>
        <v>23-AFFIDAMENTO IN ECONOMIA - AFFIDAMENTO DIRETTO</v>
      </c>
      <c r="G635" s="4">
        <v>5500</v>
      </c>
      <c r="H635" s="5">
        <v>42011</v>
      </c>
      <c r="I635" s="5">
        <v>42095</v>
      </c>
      <c r="J635" s="4">
        <v>5500</v>
      </c>
    </row>
    <row r="636" spans="1:10" ht="24">
      <c r="A636" s="55" t="s">
        <v>1227</v>
      </c>
      <c r="B636" s="12" t="s">
        <v>257</v>
      </c>
      <c r="C636" s="12" t="s">
        <v>14</v>
      </c>
      <c r="D636" s="11" t="s">
        <v>1228</v>
      </c>
      <c r="E636" s="2">
        <v>23</v>
      </c>
      <c r="F636" s="3" t="str">
        <f>VLOOKUP(E636,SCELTACONTRAENTE!$A$1:$B$18,2,FALSE)</f>
        <v>23-AFFIDAMENTO IN ECONOMIA - AFFIDAMENTO DIRETTO</v>
      </c>
      <c r="G636" s="18">
        <v>1500</v>
      </c>
      <c r="H636" s="5">
        <v>42011</v>
      </c>
      <c r="I636" s="5">
        <v>42095</v>
      </c>
      <c r="J636" s="18">
        <v>1500</v>
      </c>
    </row>
    <row r="637" spans="1:10" ht="24">
      <c r="A637" s="12" t="s">
        <v>1229</v>
      </c>
      <c r="C637" s="1" t="s">
        <v>14</v>
      </c>
      <c r="D637" s="12" t="s">
        <v>1230</v>
      </c>
      <c r="E637" s="2">
        <v>23</v>
      </c>
      <c r="F637" s="3" t="str">
        <f>VLOOKUP(E637,SCELTACONTRAENTE!$A$1:$B$18,2,FALSE)</f>
        <v>23-AFFIDAMENTO IN ECONOMIA - AFFIDAMENTO DIRETTO</v>
      </c>
      <c r="G637" s="4">
        <v>244200</v>
      </c>
      <c r="H637" s="5">
        <v>42011</v>
      </c>
      <c r="I637" s="5">
        <v>42216</v>
      </c>
      <c r="J637" s="4">
        <v>244200</v>
      </c>
    </row>
    <row r="638" spans="1:10" ht="24">
      <c r="A638" s="12" t="s">
        <v>1231</v>
      </c>
      <c r="B638" s="12" t="s">
        <v>257</v>
      </c>
      <c r="C638" s="12" t="s">
        <v>14</v>
      </c>
      <c r="D638" s="12" t="s">
        <v>1232</v>
      </c>
      <c r="E638" s="2">
        <v>23</v>
      </c>
      <c r="F638" s="3" t="str">
        <f>VLOOKUP(E638,SCELTACONTRAENTE!$A$1:$B$18,2,FALSE)</f>
        <v>23-AFFIDAMENTO IN ECONOMIA - AFFIDAMENTO DIRETTO</v>
      </c>
      <c r="G638" s="4">
        <v>8196.7</v>
      </c>
      <c r="H638" s="5">
        <v>42026</v>
      </c>
      <c r="I638" s="5">
        <v>42094</v>
      </c>
      <c r="J638" s="4">
        <v>8196.7</v>
      </c>
    </row>
    <row r="639" spans="1:10" ht="24">
      <c r="A639" s="12" t="s">
        <v>1233</v>
      </c>
      <c r="B639" s="12" t="s">
        <v>257</v>
      </c>
      <c r="C639" s="12" t="s">
        <v>14</v>
      </c>
      <c r="D639" s="12" t="s">
        <v>1232</v>
      </c>
      <c r="E639" s="2">
        <v>8</v>
      </c>
      <c r="F639" s="3" t="str">
        <f>VLOOKUP(E639,SCELTACONTRAENTE!$A$1:$B$18,2,FALSE)</f>
        <v>08-AFFIDAMENTO IN ECONOMIA - COTTIMO FIDUCIARIO</v>
      </c>
      <c r="G639" s="4">
        <v>4918.03</v>
      </c>
      <c r="H639" s="5">
        <v>42095</v>
      </c>
      <c r="I639" s="5">
        <v>42185</v>
      </c>
      <c r="J639" s="4">
        <v>4917.95</v>
      </c>
    </row>
    <row r="640" spans="1:10" ht="24">
      <c r="A640" s="11" t="s">
        <v>1234</v>
      </c>
      <c r="B640" s="11" t="s">
        <v>257</v>
      </c>
      <c r="C640" s="12" t="s">
        <v>14</v>
      </c>
      <c r="D640" s="12" t="s">
        <v>1232</v>
      </c>
      <c r="E640" s="2">
        <v>23</v>
      </c>
      <c r="F640" s="3" t="str">
        <f>VLOOKUP(E640,SCELTACONTRAENTE!$A$1:$B$18,2,FALSE)</f>
        <v>23-AFFIDAMENTO IN ECONOMIA - AFFIDAMENTO DIRETTO</v>
      </c>
      <c r="G640" s="4">
        <v>11475.41</v>
      </c>
      <c r="H640" s="5">
        <v>42268</v>
      </c>
      <c r="I640" s="5">
        <v>42369</v>
      </c>
      <c r="J640" s="28" t="s">
        <v>1235</v>
      </c>
    </row>
    <row r="641" spans="1:10" ht="24">
      <c r="A641" s="21" t="s">
        <v>1236</v>
      </c>
      <c r="B641" s="21" t="s">
        <v>257</v>
      </c>
      <c r="C641" s="1" t="s">
        <v>14</v>
      </c>
      <c r="D641" s="21" t="s">
        <v>1237</v>
      </c>
      <c r="E641" s="2">
        <v>23</v>
      </c>
      <c r="F641" s="3" t="str">
        <f>VLOOKUP(E641,SCELTACONTRAENTE!$A$1:$B$18,2,FALSE)</f>
        <v>23-AFFIDAMENTO IN ECONOMIA - AFFIDAMENTO DIRETTO</v>
      </c>
      <c r="G641" s="4">
        <v>12000</v>
      </c>
      <c r="H641" s="5">
        <v>42051</v>
      </c>
      <c r="I641" s="5">
        <v>42185</v>
      </c>
      <c r="J641" s="4">
        <v>12000</v>
      </c>
    </row>
    <row r="642" spans="1:10" ht="24">
      <c r="A642" s="1" t="s">
        <v>1238</v>
      </c>
      <c r="B642" s="1" t="s">
        <v>257</v>
      </c>
      <c r="C642" s="1" t="s">
        <v>14</v>
      </c>
      <c r="D642" s="21" t="s">
        <v>1239</v>
      </c>
      <c r="E642" s="2">
        <v>23</v>
      </c>
      <c r="F642" s="3" t="str">
        <f>VLOOKUP(E642,SCELTACONTRAENTE!$A$1:$B$18,2,FALSE)</f>
        <v>23-AFFIDAMENTO IN ECONOMIA - AFFIDAMENTO DIRETTO</v>
      </c>
      <c r="G642" s="4">
        <v>30000</v>
      </c>
      <c r="H642" s="5">
        <v>42051</v>
      </c>
      <c r="I642" s="5">
        <v>42185</v>
      </c>
      <c r="J642" s="28" t="s">
        <v>1240</v>
      </c>
    </row>
    <row r="643" spans="1:10" ht="24">
      <c r="A643" s="1" t="s">
        <v>1241</v>
      </c>
      <c r="B643" s="1" t="s">
        <v>257</v>
      </c>
      <c r="C643" s="1" t="s">
        <v>14</v>
      </c>
      <c r="D643" s="21" t="s">
        <v>1242</v>
      </c>
      <c r="E643" s="2">
        <v>23</v>
      </c>
      <c r="F643" s="3" t="str">
        <f>VLOOKUP(E643,SCELTACONTRAENTE!$A$1:$B$18,2,FALSE)</f>
        <v>23-AFFIDAMENTO IN ECONOMIA - AFFIDAMENTO DIRETTO</v>
      </c>
      <c r="G643" s="4">
        <v>10260</v>
      </c>
      <c r="H643" s="5">
        <v>42278</v>
      </c>
      <c r="I643" s="5">
        <v>42369</v>
      </c>
      <c r="J643" s="28" t="s">
        <v>1212</v>
      </c>
    </row>
    <row r="644" spans="1:10" ht="24">
      <c r="A644" s="1" t="s">
        <v>1243</v>
      </c>
      <c r="B644" s="1" t="s">
        <v>257</v>
      </c>
      <c r="C644" s="1" t="s">
        <v>14</v>
      </c>
      <c r="D644" s="21" t="s">
        <v>1244</v>
      </c>
      <c r="E644" s="2">
        <v>23</v>
      </c>
      <c r="F644" s="3" t="str">
        <f>VLOOKUP(E644,SCELTACONTRAENTE!$A$1:$B$18,2,FALSE)</f>
        <v>23-AFFIDAMENTO IN ECONOMIA - AFFIDAMENTO DIRETTO</v>
      </c>
      <c r="G644" s="4">
        <v>409.83</v>
      </c>
      <c r="H644" s="5">
        <v>42074</v>
      </c>
      <c r="I644" s="5">
        <v>42277</v>
      </c>
      <c r="J644" s="28" t="s">
        <v>1245</v>
      </c>
    </row>
    <row r="645" spans="1:10" ht="24">
      <c r="A645" s="1" t="s">
        <v>1246</v>
      </c>
      <c r="B645" s="1" t="s">
        <v>257</v>
      </c>
      <c r="C645" s="1" t="s">
        <v>14</v>
      </c>
      <c r="D645" s="21" t="s">
        <v>1244</v>
      </c>
      <c r="E645" s="2">
        <v>8</v>
      </c>
      <c r="F645" s="3" t="str">
        <f>VLOOKUP(E645,SCELTACONTRAENTE!$A$1:$B$18,2,FALSE)</f>
        <v>08-AFFIDAMENTO IN ECONOMIA - COTTIMO FIDUCIARIO</v>
      </c>
      <c r="G645" s="4">
        <v>1229.5</v>
      </c>
      <c r="H645" s="5">
        <v>42284</v>
      </c>
      <c r="I645" s="5">
        <v>42369</v>
      </c>
      <c r="J645" s="28" t="s">
        <v>1247</v>
      </c>
    </row>
    <row r="646" spans="1:10" ht="24">
      <c r="A646" s="1" t="s">
        <v>1243</v>
      </c>
      <c r="B646" s="1" t="s">
        <v>257</v>
      </c>
      <c r="C646" s="1" t="s">
        <v>14</v>
      </c>
      <c r="D646" s="21" t="s">
        <v>1248</v>
      </c>
      <c r="E646" s="2">
        <v>23</v>
      </c>
      <c r="F646" s="3" t="str">
        <f>VLOOKUP(E646,SCELTACONTRAENTE!$A$1:$B$18,2,FALSE)</f>
        <v>23-AFFIDAMENTO IN ECONOMIA - AFFIDAMENTO DIRETTO</v>
      </c>
      <c r="G646" s="4">
        <v>1229.51</v>
      </c>
      <c r="H646" s="5">
        <v>42074</v>
      </c>
      <c r="I646" s="5">
        <v>42185</v>
      </c>
      <c r="J646" s="28" t="s">
        <v>1249</v>
      </c>
    </row>
    <row r="647" spans="1:10" ht="24">
      <c r="A647" s="1" t="s">
        <v>1243</v>
      </c>
      <c r="B647" s="1" t="s">
        <v>257</v>
      </c>
      <c r="C647" s="1" t="s">
        <v>14</v>
      </c>
      <c r="D647" s="21" t="s">
        <v>1250</v>
      </c>
      <c r="E647" s="2">
        <v>23</v>
      </c>
      <c r="F647" s="3" t="str">
        <f>VLOOKUP(E647,SCELTACONTRAENTE!$A$1:$B$18,2,FALSE)</f>
        <v>23-AFFIDAMENTO IN ECONOMIA - AFFIDAMENTO DIRETTO</v>
      </c>
      <c r="G647" s="4">
        <v>409.84</v>
      </c>
      <c r="H647" s="5">
        <v>42074</v>
      </c>
      <c r="I647" s="5">
        <v>42185</v>
      </c>
      <c r="J647" s="4">
        <v>409.84</v>
      </c>
    </row>
    <row r="648" spans="1:10" ht="24">
      <c r="A648" s="1" t="s">
        <v>1243</v>
      </c>
      <c r="B648" s="1" t="s">
        <v>257</v>
      </c>
      <c r="C648" s="1" t="s">
        <v>14</v>
      </c>
      <c r="D648" s="21" t="s">
        <v>1251</v>
      </c>
      <c r="E648" s="2">
        <v>23</v>
      </c>
      <c r="F648" s="3" t="str">
        <f>VLOOKUP(E648,SCELTACONTRAENTE!$A$1:$B$18,2,FALSE)</f>
        <v>23-AFFIDAMENTO IN ECONOMIA - AFFIDAMENTO DIRETTO</v>
      </c>
      <c r="G648" s="4">
        <v>819.67</v>
      </c>
      <c r="H648" s="5">
        <v>42074</v>
      </c>
      <c r="I648" s="5">
        <v>42185</v>
      </c>
      <c r="J648" s="4">
        <v>819.67</v>
      </c>
    </row>
    <row r="649" spans="1:10" ht="24">
      <c r="A649" s="1" t="s">
        <v>1243</v>
      </c>
      <c r="B649" s="1" t="s">
        <v>257</v>
      </c>
      <c r="C649" s="1" t="s">
        <v>14</v>
      </c>
      <c r="D649" s="21" t="s">
        <v>1252</v>
      </c>
      <c r="E649" s="2">
        <v>23</v>
      </c>
      <c r="F649" s="3" t="str">
        <f>VLOOKUP(E649,SCELTACONTRAENTE!$A$1:$B$18,2,FALSE)</f>
        <v>23-AFFIDAMENTO IN ECONOMIA - AFFIDAMENTO DIRETTO</v>
      </c>
      <c r="G649" s="4">
        <v>409.83</v>
      </c>
      <c r="H649" s="5">
        <v>42074</v>
      </c>
      <c r="I649" s="5">
        <v>42369</v>
      </c>
      <c r="J649" s="28" t="s">
        <v>1253</v>
      </c>
    </row>
    <row r="650" spans="1:10" ht="24">
      <c r="A650" s="1" t="s">
        <v>1254</v>
      </c>
      <c r="B650" s="1" t="s">
        <v>257</v>
      </c>
      <c r="C650" s="1" t="s">
        <v>14</v>
      </c>
      <c r="D650" s="31" t="s">
        <v>1255</v>
      </c>
      <c r="E650" s="2">
        <v>23</v>
      </c>
      <c r="F650" s="3" t="str">
        <f>VLOOKUP(E650,SCELTACONTRAENTE!$A$1:$B$18,2,FALSE)</f>
        <v>23-AFFIDAMENTO IN ECONOMIA - AFFIDAMENTO DIRETTO</v>
      </c>
      <c r="G650" s="4">
        <v>779.54</v>
      </c>
      <c r="H650" s="5">
        <v>42345</v>
      </c>
      <c r="I650" s="5">
        <v>42369</v>
      </c>
      <c r="J650" s="28" t="s">
        <v>1256</v>
      </c>
    </row>
    <row r="651" spans="1:10" ht="24">
      <c r="A651" s="30" t="s">
        <v>1257</v>
      </c>
      <c r="B651" s="1" t="s">
        <v>257</v>
      </c>
      <c r="C651" s="1" t="s">
        <v>14</v>
      </c>
      <c r="D651" s="30" t="s">
        <v>1258</v>
      </c>
      <c r="E651" s="2">
        <v>8</v>
      </c>
      <c r="F651" s="3" t="str">
        <f>VLOOKUP(E651,SCELTACONTRAENTE!$A$1:$B$18,2,FALSE)</f>
        <v>08-AFFIDAMENTO IN ECONOMIA - COTTIMO FIDUCIARIO</v>
      </c>
      <c r="G651" s="4">
        <v>182.4</v>
      </c>
      <c r="H651" s="5">
        <v>42095</v>
      </c>
      <c r="I651" s="5">
        <v>42185</v>
      </c>
      <c r="J651" s="4">
        <v>182.4</v>
      </c>
    </row>
    <row r="652" spans="1:10" ht="24">
      <c r="A652" s="140" t="s">
        <v>1259</v>
      </c>
      <c r="B652" s="1" t="s">
        <v>257</v>
      </c>
      <c r="C652" s="1" t="s">
        <v>14</v>
      </c>
      <c r="D652" s="21" t="s">
        <v>1260</v>
      </c>
      <c r="E652" s="2">
        <v>8</v>
      </c>
      <c r="F652" s="3" t="str">
        <f>VLOOKUP(E652,SCELTACONTRAENTE!$A$1:$B$18,2,FALSE)</f>
        <v>08-AFFIDAMENTO IN ECONOMIA - COTTIMO FIDUCIARIO</v>
      </c>
      <c r="G652" s="4">
        <v>234</v>
      </c>
      <c r="H652" s="5">
        <v>42170</v>
      </c>
      <c r="I652" s="5">
        <v>42185</v>
      </c>
      <c r="J652" s="28" t="s">
        <v>1261</v>
      </c>
    </row>
    <row r="653" spans="1:10" ht="24">
      <c r="A653" s="1" t="s">
        <v>1262</v>
      </c>
      <c r="B653" s="1" t="s">
        <v>257</v>
      </c>
      <c r="C653" s="1" t="s">
        <v>14</v>
      </c>
      <c r="D653" s="20" t="s">
        <v>1263</v>
      </c>
      <c r="E653" s="2">
        <v>23</v>
      </c>
      <c r="F653" s="3" t="str">
        <f>VLOOKUP(E653,SCELTACONTRAENTE!$A$1:$B$18,2,FALSE)</f>
        <v>23-AFFIDAMENTO IN ECONOMIA - AFFIDAMENTO DIRETTO</v>
      </c>
      <c r="G653" s="4">
        <v>330.31</v>
      </c>
      <c r="H653" s="5">
        <v>42109</v>
      </c>
      <c r="I653" s="5">
        <v>42185</v>
      </c>
      <c r="J653" s="4">
        <v>330.31</v>
      </c>
    </row>
    <row r="654" spans="1:10" ht="24">
      <c r="A654" s="1" t="s">
        <v>1264</v>
      </c>
      <c r="B654" s="1" t="s">
        <v>257</v>
      </c>
      <c r="C654" s="1" t="s">
        <v>14</v>
      </c>
      <c r="D654" s="21" t="s">
        <v>1265</v>
      </c>
      <c r="E654" s="2">
        <v>23</v>
      </c>
      <c r="F654" s="3" t="str">
        <f>VLOOKUP(E654,SCELTACONTRAENTE!$A$1:$B$18,2,FALSE)</f>
        <v>23-AFFIDAMENTO IN ECONOMIA - AFFIDAMENTO DIRETTO</v>
      </c>
      <c r="G654" s="4">
        <v>80.33</v>
      </c>
      <c r="H654" s="5">
        <v>42109</v>
      </c>
      <c r="I654" s="5">
        <v>42185</v>
      </c>
      <c r="J654" s="4">
        <v>80.33</v>
      </c>
    </row>
    <row r="655" spans="1:256" ht="24">
      <c r="A655" s="1" t="s">
        <v>1266</v>
      </c>
      <c r="B655" s="1" t="s">
        <v>257</v>
      </c>
      <c r="C655" s="1" t="s">
        <v>14</v>
      </c>
      <c r="D655" s="21" t="s">
        <v>1258</v>
      </c>
      <c r="E655" s="2">
        <v>8</v>
      </c>
      <c r="F655" s="3" t="str">
        <f>VLOOKUP(E655,SCELTACONTRAENTE!$A$1:$B$18,2,FALSE)</f>
        <v>08-AFFIDAMENTO IN ECONOMIA - COTTIMO FIDUCIARIO</v>
      </c>
      <c r="G655" s="4">
        <v>110</v>
      </c>
      <c r="H655" s="5">
        <v>42268</v>
      </c>
      <c r="I655" s="5">
        <v>42308</v>
      </c>
      <c r="J655" s="28" t="s">
        <v>1212</v>
      </c>
      <c r="IQ655" s="21"/>
      <c r="IR655" s="21"/>
      <c r="IS655" s="21"/>
      <c r="IT655" s="21"/>
      <c r="IU655" s="21"/>
      <c r="IV655" s="21"/>
    </row>
    <row r="656" spans="1:256" ht="24">
      <c r="A656" s="1" t="s">
        <v>1267</v>
      </c>
      <c r="B656" s="1" t="s">
        <v>257</v>
      </c>
      <c r="C656" s="1" t="s">
        <v>14</v>
      </c>
      <c r="D656" s="21" t="s">
        <v>1268</v>
      </c>
      <c r="E656" s="2">
        <v>23</v>
      </c>
      <c r="F656" s="3" t="str">
        <f>VLOOKUP(E656,SCELTACONTRAENTE!$A$1:$B$18,2,FALSE)</f>
        <v>23-AFFIDAMENTO IN ECONOMIA - AFFIDAMENTO DIRETTO</v>
      </c>
      <c r="G656" s="4">
        <v>162</v>
      </c>
      <c r="H656" s="5">
        <v>42275</v>
      </c>
      <c r="I656" s="5">
        <v>42308</v>
      </c>
      <c r="J656" s="4" t="s">
        <v>1269</v>
      </c>
      <c r="IQ656" s="21"/>
      <c r="IR656" s="21"/>
      <c r="IS656" s="21"/>
      <c r="IT656" s="21"/>
      <c r="IU656" s="21"/>
      <c r="IV656" s="21"/>
    </row>
    <row r="657" spans="1:256" ht="24">
      <c r="A657" s="1" t="s">
        <v>1270</v>
      </c>
      <c r="B657" s="1" t="s">
        <v>257</v>
      </c>
      <c r="C657" s="1" t="s">
        <v>14</v>
      </c>
      <c r="D657" s="12" t="s">
        <v>1271</v>
      </c>
      <c r="E657" s="2">
        <v>8</v>
      </c>
      <c r="F657" s="3" t="str">
        <f>VLOOKUP(E657,SCELTACONTRAENTE!$A$1:$B$18,2,FALSE)</f>
        <v>08-AFFIDAMENTO IN ECONOMIA - COTTIMO FIDUCIARIO</v>
      </c>
      <c r="G657" s="4">
        <v>2508.19</v>
      </c>
      <c r="H657" s="5">
        <v>42284</v>
      </c>
      <c r="I657" s="5">
        <v>42369</v>
      </c>
      <c r="J657" s="4">
        <v>2508.19</v>
      </c>
      <c r="IQ657" s="21"/>
      <c r="IR657" s="21"/>
      <c r="IS657" s="21"/>
      <c r="IT657" s="21"/>
      <c r="IU657" s="21"/>
      <c r="IV657" s="21"/>
    </row>
    <row r="658" spans="1:256" ht="24">
      <c r="A658" s="1" t="s">
        <v>1272</v>
      </c>
      <c r="B658" s="1" t="s">
        <v>257</v>
      </c>
      <c r="C658" s="1" t="s">
        <v>14</v>
      </c>
      <c r="D658" s="12" t="s">
        <v>1273</v>
      </c>
      <c r="E658" s="2">
        <v>23</v>
      </c>
      <c r="F658" s="3" t="str">
        <f>VLOOKUP(E658,SCELTACONTRAENTE!$A$1:$B$18,2,FALSE)</f>
        <v>23-AFFIDAMENTO IN ECONOMIA - AFFIDAMENTO DIRETTO</v>
      </c>
      <c r="G658" s="4">
        <v>210.8</v>
      </c>
      <c r="H658" s="5">
        <v>42286</v>
      </c>
      <c r="I658" s="5">
        <v>42369</v>
      </c>
      <c r="J658" s="4">
        <v>210.8</v>
      </c>
      <c r="IQ658" s="21"/>
      <c r="IR658" s="21"/>
      <c r="IS658" s="21"/>
      <c r="IT658" s="21"/>
      <c r="IU658" s="21"/>
      <c r="IV658" s="21"/>
    </row>
    <row r="659" spans="1:256" ht="24">
      <c r="A659" s="1" t="s">
        <v>1274</v>
      </c>
      <c r="B659" s="1" t="s">
        <v>257</v>
      </c>
      <c r="C659" s="1" t="s">
        <v>14</v>
      </c>
      <c r="D659" s="12" t="s">
        <v>1273</v>
      </c>
      <c r="E659" s="2">
        <v>23</v>
      </c>
      <c r="F659" s="3" t="str">
        <f>VLOOKUP(E659,SCELTACONTRAENTE!$A$1:$B$18,2,FALSE)</f>
        <v>23-AFFIDAMENTO IN ECONOMIA - AFFIDAMENTO DIRETTO</v>
      </c>
      <c r="G659" s="4">
        <v>337.28</v>
      </c>
      <c r="H659" s="5">
        <v>42297</v>
      </c>
      <c r="I659" s="5">
        <v>42369</v>
      </c>
      <c r="J659" s="4">
        <v>337.28</v>
      </c>
      <c r="IQ659" s="21"/>
      <c r="IR659" s="21"/>
      <c r="IS659" s="21"/>
      <c r="IT659" s="21"/>
      <c r="IU659" s="21"/>
      <c r="IV659" s="21"/>
    </row>
    <row r="660" spans="1:256" ht="24">
      <c r="A660" s="1" t="s">
        <v>1275</v>
      </c>
      <c r="B660" s="1" t="s">
        <v>257</v>
      </c>
      <c r="C660" s="1" t="s">
        <v>14</v>
      </c>
      <c r="D660" s="12" t="s">
        <v>1276</v>
      </c>
      <c r="E660" s="2">
        <v>23</v>
      </c>
      <c r="F660" s="3" t="str">
        <f>VLOOKUP(E660,SCELTACONTRAENTE!$A$1:$B$18,2,FALSE)</f>
        <v>23-AFFIDAMENTO IN ECONOMIA - AFFIDAMENTO DIRETTO</v>
      </c>
      <c r="G660" s="4">
        <v>247.55</v>
      </c>
      <c r="H660" s="5">
        <v>42307</v>
      </c>
      <c r="I660" s="5">
        <v>42369</v>
      </c>
      <c r="J660" s="4">
        <v>247.55</v>
      </c>
      <c r="IQ660" s="21"/>
      <c r="IR660" s="21"/>
      <c r="IS660" s="21"/>
      <c r="IT660" s="21"/>
      <c r="IU660" s="21"/>
      <c r="IV660" s="21"/>
    </row>
    <row r="661" spans="1:256" ht="24">
      <c r="A661" s="1" t="s">
        <v>1277</v>
      </c>
      <c r="B661" s="1" t="s">
        <v>257</v>
      </c>
      <c r="C661" s="1" t="s">
        <v>14</v>
      </c>
      <c r="D661" s="12" t="s">
        <v>1278</v>
      </c>
      <c r="E661" s="2">
        <v>23</v>
      </c>
      <c r="F661" s="3" t="str">
        <f>VLOOKUP(E661,SCELTACONTRAENTE!$A$1:$B$18,2,FALSE)</f>
        <v>23-AFFIDAMENTO IN ECONOMIA - AFFIDAMENTO DIRETTO</v>
      </c>
      <c r="G661" s="4">
        <v>262.5</v>
      </c>
      <c r="H661" s="5">
        <v>42356</v>
      </c>
      <c r="I661" s="5">
        <v>42369</v>
      </c>
      <c r="J661" s="4" t="s">
        <v>1212</v>
      </c>
      <c r="IQ661" s="21"/>
      <c r="IR661" s="21"/>
      <c r="IS661" s="21"/>
      <c r="IT661" s="21"/>
      <c r="IU661" s="21"/>
      <c r="IV661" s="21"/>
    </row>
    <row r="662" spans="1:256" ht="24">
      <c r="A662" s="1" t="s">
        <v>1279</v>
      </c>
      <c r="B662" s="1" t="s">
        <v>257</v>
      </c>
      <c r="C662" s="1" t="s">
        <v>14</v>
      </c>
      <c r="D662" s="21" t="s">
        <v>1280</v>
      </c>
      <c r="E662" s="2">
        <v>23</v>
      </c>
      <c r="F662" s="3" t="str">
        <f>VLOOKUP(E662,SCELTACONTRAENTE!$A$1:$B$18,2,FALSE)</f>
        <v>23-AFFIDAMENTO IN ECONOMIA - AFFIDAMENTO DIRETTO</v>
      </c>
      <c r="G662" s="4">
        <v>139.5</v>
      </c>
      <c r="H662" s="5">
        <v>42356</v>
      </c>
      <c r="I662" s="5">
        <v>42369</v>
      </c>
      <c r="J662" s="4" t="s">
        <v>1212</v>
      </c>
      <c r="IQ662" s="21"/>
      <c r="IR662" s="21"/>
      <c r="IS662" s="21"/>
      <c r="IT662" s="21"/>
      <c r="IU662" s="21"/>
      <c r="IV662" s="21"/>
    </row>
    <row r="663" spans="1:256" ht="24">
      <c r="A663" s="1" t="s">
        <v>1281</v>
      </c>
      <c r="B663" s="1" t="s">
        <v>257</v>
      </c>
      <c r="C663" s="1" t="s">
        <v>14</v>
      </c>
      <c r="D663" s="12" t="s">
        <v>1282</v>
      </c>
      <c r="E663" s="2">
        <v>23</v>
      </c>
      <c r="F663" s="3" t="str">
        <f>VLOOKUP(E663,SCELTACONTRAENTE!$A$1:$B$18,2,FALSE)</f>
        <v>23-AFFIDAMENTO IN ECONOMIA - AFFIDAMENTO DIRETTO</v>
      </c>
      <c r="G663" s="4">
        <v>383.78</v>
      </c>
      <c r="H663" s="5">
        <v>42356</v>
      </c>
      <c r="I663" s="5">
        <v>42369</v>
      </c>
      <c r="J663" s="4" t="s">
        <v>1212</v>
      </c>
      <c r="IQ663" s="21"/>
      <c r="IR663" s="21"/>
      <c r="IS663" s="21"/>
      <c r="IT663" s="21"/>
      <c r="IU663" s="21"/>
      <c r="IV663" s="21"/>
    </row>
    <row r="664" spans="1:256" ht="24">
      <c r="A664" s="1" t="s">
        <v>1283</v>
      </c>
      <c r="B664" s="1" t="s">
        <v>257</v>
      </c>
      <c r="C664" s="1" t="s">
        <v>14</v>
      </c>
      <c r="D664" s="21" t="s">
        <v>1284</v>
      </c>
      <c r="E664" s="2">
        <v>23</v>
      </c>
      <c r="F664" s="3" t="str">
        <f>VLOOKUP(E664,SCELTACONTRAENTE!$A$1:$B$18,2,FALSE)</f>
        <v>23-AFFIDAMENTO IN ECONOMIA - AFFIDAMENTO DIRETTO</v>
      </c>
      <c r="G664" s="4">
        <v>2000</v>
      </c>
      <c r="H664" s="5">
        <v>42284</v>
      </c>
      <c r="I664" s="5">
        <v>42369</v>
      </c>
      <c r="J664" s="4" t="s">
        <v>1212</v>
      </c>
      <c r="IQ664" s="21"/>
      <c r="IR664" s="21"/>
      <c r="IS664" s="21"/>
      <c r="IT664" s="21"/>
      <c r="IU664" s="21"/>
      <c r="IV664" s="21"/>
    </row>
    <row r="665" spans="1:256" ht="24">
      <c r="A665" s="1" t="s">
        <v>1285</v>
      </c>
      <c r="B665" s="1" t="s">
        <v>257</v>
      </c>
      <c r="C665" s="1" t="s">
        <v>14</v>
      </c>
      <c r="D665" s="21" t="s">
        <v>1252</v>
      </c>
      <c r="E665" s="2">
        <v>23</v>
      </c>
      <c r="F665" s="3" t="str">
        <f>VLOOKUP(E665,SCELTACONTRAENTE!$A$1:$B$18,2,FALSE)</f>
        <v>23-AFFIDAMENTO IN ECONOMIA - AFFIDAMENTO DIRETTO</v>
      </c>
      <c r="G665" s="4">
        <v>409.83</v>
      </c>
      <c r="H665" s="5">
        <v>42284</v>
      </c>
      <c r="I665" s="5">
        <v>42369</v>
      </c>
      <c r="J665" s="4" t="s">
        <v>1212</v>
      </c>
      <c r="IQ665" s="21"/>
      <c r="IR665" s="21"/>
      <c r="IS665" s="21"/>
      <c r="IT665" s="21"/>
      <c r="IU665" s="21"/>
      <c r="IV665" s="21"/>
    </row>
    <row r="666" spans="1:256" ht="24">
      <c r="A666" s="1" t="s">
        <v>1286</v>
      </c>
      <c r="B666" s="1" t="s">
        <v>1287</v>
      </c>
      <c r="C666" s="1" t="s">
        <v>14</v>
      </c>
      <c r="D666" s="21" t="s">
        <v>1288</v>
      </c>
      <c r="E666" s="2">
        <v>8</v>
      </c>
      <c r="F666" s="3" t="str">
        <f>VLOOKUP(E666,SCELTACONTRAENTE!$A$1:$B$18,2,FALSE)</f>
        <v>08-AFFIDAMENTO IN ECONOMIA - COTTIMO FIDUCIARIO</v>
      </c>
      <c r="G666" s="4">
        <v>10491</v>
      </c>
      <c r="H666" s="5">
        <v>42356</v>
      </c>
      <c r="I666" s="5">
        <v>42369</v>
      </c>
      <c r="J666" s="4">
        <v>0</v>
      </c>
      <c r="IQ666" s="21"/>
      <c r="IR666" s="21"/>
      <c r="IS666" s="21"/>
      <c r="IT666" s="21"/>
      <c r="IU666" s="21"/>
      <c r="IV666" s="21"/>
    </row>
    <row r="667" spans="1:256" ht="24">
      <c r="A667" s="1" t="s">
        <v>1289</v>
      </c>
      <c r="B667" s="1" t="s">
        <v>1290</v>
      </c>
      <c r="C667" s="1" t="s">
        <v>14</v>
      </c>
      <c r="D667" s="21" t="s">
        <v>1288</v>
      </c>
      <c r="E667" s="2">
        <v>8</v>
      </c>
      <c r="F667" s="3" t="str">
        <f>VLOOKUP(E667,SCELTACONTRAENTE!$A$1:$B$18,2,FALSE)</f>
        <v>08-AFFIDAMENTO IN ECONOMIA - COTTIMO FIDUCIARIO</v>
      </c>
      <c r="G667" s="4">
        <v>12500</v>
      </c>
      <c r="H667" s="5">
        <v>42356</v>
      </c>
      <c r="I667" s="5">
        <v>42369</v>
      </c>
      <c r="J667" s="4">
        <v>0</v>
      </c>
      <c r="IQ667" s="21"/>
      <c r="IR667" s="21"/>
      <c r="IS667" s="21"/>
      <c r="IT667" s="21"/>
      <c r="IU667" s="21"/>
      <c r="IV667" s="21"/>
    </row>
    <row r="668" spans="1:10" ht="12">
      <c r="A668" s="1" t="s">
        <v>1291</v>
      </c>
      <c r="C668" s="1" t="s">
        <v>14</v>
      </c>
      <c r="D668" s="1" t="s">
        <v>1292</v>
      </c>
      <c r="E668" s="2">
        <v>1</v>
      </c>
      <c r="F668" s="3" t="s">
        <v>1006</v>
      </c>
      <c r="G668" s="4">
        <v>2006040.45</v>
      </c>
      <c r="J668" s="6" t="s">
        <v>1293</v>
      </c>
    </row>
    <row r="669" spans="1:10" ht="24">
      <c r="A669" s="1" t="s">
        <v>1294</v>
      </c>
      <c r="C669" s="1" t="s">
        <v>14</v>
      </c>
      <c r="D669" s="1" t="s">
        <v>1295</v>
      </c>
      <c r="E669" s="2">
        <v>23</v>
      </c>
      <c r="F669" s="3" t="s">
        <v>455</v>
      </c>
      <c r="G669" s="4">
        <v>16730</v>
      </c>
      <c r="J669" s="6">
        <v>16730</v>
      </c>
    </row>
    <row r="670" spans="1:10" ht="24">
      <c r="A670" s="1" t="s">
        <v>31</v>
      </c>
      <c r="C670" s="1" t="s">
        <v>14</v>
      </c>
      <c r="D670" s="1" t="s">
        <v>1296</v>
      </c>
      <c r="F670" s="3" t="s">
        <v>1297</v>
      </c>
      <c r="J670" s="6">
        <v>589307.83</v>
      </c>
    </row>
    <row r="671" spans="1:10" ht="36">
      <c r="A671" s="1" t="s">
        <v>103</v>
      </c>
      <c r="C671" s="1" t="s">
        <v>14</v>
      </c>
      <c r="D671" s="1" t="s">
        <v>1298</v>
      </c>
      <c r="E671" s="2">
        <v>23</v>
      </c>
      <c r="F671" s="3" t="s">
        <v>455</v>
      </c>
      <c r="G671" s="4">
        <v>32786.89</v>
      </c>
      <c r="J671" s="6">
        <v>32786.89</v>
      </c>
    </row>
    <row r="672" spans="1:10" ht="24">
      <c r="A672" s="1">
        <v>500209186</v>
      </c>
      <c r="C672" s="1" t="s">
        <v>14</v>
      </c>
      <c r="D672" s="1" t="s">
        <v>1299</v>
      </c>
      <c r="F672" s="3" t="s">
        <v>1297</v>
      </c>
      <c r="G672" s="4">
        <v>3498000</v>
      </c>
      <c r="J672" s="6" t="s">
        <v>1300</v>
      </c>
    </row>
    <row r="673" spans="1:10" ht="24">
      <c r="A673" s="1" t="s">
        <v>1301</v>
      </c>
      <c r="C673" s="1" t="s">
        <v>14</v>
      </c>
      <c r="D673" s="1" t="s">
        <v>1302</v>
      </c>
      <c r="E673" s="2">
        <v>8</v>
      </c>
      <c r="F673" s="3" t="s">
        <v>1303</v>
      </c>
      <c r="G673" s="4">
        <v>833</v>
      </c>
      <c r="J673" s="6">
        <v>833</v>
      </c>
    </row>
    <row r="674" spans="1:10" ht="24">
      <c r="A674" s="1" t="s">
        <v>1304</v>
      </c>
      <c r="C674" s="1" t="s">
        <v>14</v>
      </c>
      <c r="D674" s="1" t="s">
        <v>1305</v>
      </c>
      <c r="E674" s="2">
        <v>8</v>
      </c>
      <c r="F674" s="3" t="s">
        <v>1303</v>
      </c>
      <c r="G674" s="4">
        <v>10668.79</v>
      </c>
      <c r="J674" s="6">
        <v>10668.79</v>
      </c>
    </row>
    <row r="675" spans="1:10" ht="12">
      <c r="A675" s="12" t="s">
        <v>22</v>
      </c>
      <c r="B675" s="12"/>
      <c r="C675" s="1" t="s">
        <v>23</v>
      </c>
      <c r="D675" s="20" t="s">
        <v>24</v>
      </c>
      <c r="E675" s="2">
        <v>1</v>
      </c>
      <c r="F675" s="3" t="str">
        <f>VLOOKUP(E675,SCELTACONTRAENTE!$A$1:$B$18,2,FALSE)</f>
        <v>01- PROCEDURA APERTA</v>
      </c>
      <c r="G675" s="4" t="s">
        <v>25</v>
      </c>
      <c r="H675" s="5">
        <v>42005</v>
      </c>
      <c r="I675" s="5">
        <v>43100</v>
      </c>
      <c r="J675" s="14" t="s">
        <v>26</v>
      </c>
    </row>
    <row r="676" spans="1:10" ht="12">
      <c r="A676" s="1" t="s">
        <v>31</v>
      </c>
      <c r="C676" s="1" t="s">
        <v>23</v>
      </c>
      <c r="D676" s="21" t="s">
        <v>32</v>
      </c>
      <c r="E676" s="2">
        <v>1</v>
      </c>
      <c r="F676" s="3" t="str">
        <f>VLOOKUP(E676,SCELTACONTRAENTE!$A$1:$B$18,2,FALSE)</f>
        <v>01- PROCEDURA APERTA</v>
      </c>
      <c r="G676" s="4">
        <v>2156866.65</v>
      </c>
      <c r="H676" s="22">
        <v>42005</v>
      </c>
      <c r="I676" s="22">
        <v>43100</v>
      </c>
      <c r="J676" s="14" t="s">
        <v>33</v>
      </c>
    </row>
    <row r="677" spans="1:11" ht="36">
      <c r="A677" s="29" t="s">
        <v>103</v>
      </c>
      <c r="C677" s="1" t="s">
        <v>23</v>
      </c>
      <c r="D677" s="11" t="s">
        <v>104</v>
      </c>
      <c r="E677" s="2">
        <v>23</v>
      </c>
      <c r="F677" s="3" t="str">
        <f>VLOOKUP(E677,SCELTACONTRAENTE!$A$1:$B$18,2,FALSE)</f>
        <v>23-AFFIDAMENTO IN ECONOMIA - AFFIDAMENTO DIRETTO</v>
      </c>
      <c r="G677" s="4">
        <v>32786.88</v>
      </c>
      <c r="H677" s="22">
        <v>42325</v>
      </c>
      <c r="I677" s="22">
        <v>42369</v>
      </c>
      <c r="J677" s="14" t="s">
        <v>105</v>
      </c>
      <c r="K677" s="36"/>
    </row>
    <row r="678" spans="1:10" ht="24">
      <c r="A678" s="11" t="s">
        <v>425</v>
      </c>
      <c r="B678" s="12"/>
      <c r="C678" s="12" t="s">
        <v>426</v>
      </c>
      <c r="D678" s="15" t="s">
        <v>427</v>
      </c>
      <c r="E678" s="2">
        <v>23</v>
      </c>
      <c r="F678" s="3" t="str">
        <f>VLOOKUP(E678,SCELTACONTRAENTE!$A$1:$B$18,2,FALSE)</f>
        <v>23-AFFIDAMENTO IN ECONOMIA - AFFIDAMENTO DIRETTO</v>
      </c>
      <c r="G678" s="4">
        <v>390</v>
      </c>
      <c r="H678" s="5">
        <v>42254</v>
      </c>
      <c r="I678" s="5">
        <v>42400</v>
      </c>
      <c r="J678" s="28" t="s">
        <v>428</v>
      </c>
    </row>
    <row r="679" spans="1:256" ht="24">
      <c r="A679" s="54" t="s">
        <v>429</v>
      </c>
      <c r="B679" s="55" t="s">
        <v>430</v>
      </c>
      <c r="C679" s="55" t="s">
        <v>426</v>
      </c>
      <c r="D679" s="55" t="s">
        <v>431</v>
      </c>
      <c r="E679" s="56">
        <v>8</v>
      </c>
      <c r="F679" s="57" t="str">
        <f>VLOOKUP(E679,SCELTACONTRAENTE!$A$1:$B$18,2,FALSE)</f>
        <v>08-AFFIDAMENTO IN ECONOMIA - COTTIMO FIDUCIARIO</v>
      </c>
      <c r="G679" s="58">
        <v>11477.62</v>
      </c>
      <c r="H679" s="59">
        <v>42005</v>
      </c>
      <c r="I679" s="59">
        <v>42369</v>
      </c>
      <c r="J679" s="60">
        <v>6481.5</v>
      </c>
      <c r="K679" s="61"/>
      <c r="L679" s="62"/>
      <c r="M679" s="62"/>
      <c r="N679" s="62"/>
      <c r="O679" s="62"/>
      <c r="P679" s="62"/>
      <c r="Q679" s="62"/>
      <c r="R679" s="62"/>
      <c r="S679" s="62"/>
      <c r="T679" s="62"/>
      <c r="U679" s="62"/>
      <c r="V679" s="62"/>
      <c r="W679" s="62"/>
      <c r="X679" s="62"/>
      <c r="Y679" s="62"/>
      <c r="Z679" s="62"/>
      <c r="AA679" s="62"/>
      <c r="AB679" s="62"/>
      <c r="AC679" s="62"/>
      <c r="AD679" s="62"/>
      <c r="AE679" s="62"/>
      <c r="AF679" s="62"/>
      <c r="AG679" s="62"/>
      <c r="AH679" s="62"/>
      <c r="AI679" s="62"/>
      <c r="AJ679" s="62"/>
      <c r="AK679" s="62"/>
      <c r="AL679" s="62"/>
      <c r="AM679" s="62"/>
      <c r="AN679" s="62"/>
      <c r="AO679" s="62"/>
      <c r="AP679" s="62"/>
      <c r="AQ679" s="62"/>
      <c r="AR679" s="62"/>
      <c r="AS679" s="62"/>
      <c r="AT679" s="62"/>
      <c r="AU679" s="62"/>
      <c r="AV679" s="62"/>
      <c r="AW679" s="62"/>
      <c r="AX679" s="62"/>
      <c r="AY679" s="62"/>
      <c r="AZ679" s="62"/>
      <c r="BA679" s="62"/>
      <c r="BB679" s="62"/>
      <c r="BC679" s="62"/>
      <c r="BD679" s="62"/>
      <c r="BE679" s="62"/>
      <c r="BF679" s="62"/>
      <c r="BG679" s="62"/>
      <c r="BH679" s="62"/>
      <c r="BI679" s="62"/>
      <c r="BJ679" s="62"/>
      <c r="BK679" s="62"/>
      <c r="BL679" s="62"/>
      <c r="BM679" s="62"/>
      <c r="BN679" s="62"/>
      <c r="BO679" s="62"/>
      <c r="BP679" s="62"/>
      <c r="BQ679" s="62"/>
      <c r="BR679" s="62"/>
      <c r="BS679" s="62"/>
      <c r="BT679" s="62"/>
      <c r="BU679" s="62"/>
      <c r="BV679" s="62"/>
      <c r="BW679" s="62"/>
      <c r="BX679" s="62"/>
      <c r="BY679" s="62"/>
      <c r="BZ679" s="62"/>
      <c r="CA679" s="62"/>
      <c r="CB679" s="62"/>
      <c r="CC679" s="62"/>
      <c r="CD679" s="62"/>
      <c r="CE679" s="62"/>
      <c r="CF679" s="62"/>
      <c r="CG679" s="62"/>
      <c r="CH679" s="62"/>
      <c r="CI679" s="62"/>
      <c r="CJ679" s="62"/>
      <c r="CK679" s="62"/>
      <c r="CL679" s="62"/>
      <c r="CM679" s="62"/>
      <c r="CN679" s="62"/>
      <c r="CO679" s="62"/>
      <c r="CP679" s="62"/>
      <c r="CQ679" s="62"/>
      <c r="CR679" s="62"/>
      <c r="CS679" s="62"/>
      <c r="CT679" s="62"/>
      <c r="CU679" s="62"/>
      <c r="CV679" s="62"/>
      <c r="CW679" s="62"/>
      <c r="CX679" s="62"/>
      <c r="CY679" s="62"/>
      <c r="CZ679" s="62"/>
      <c r="DA679" s="62"/>
      <c r="DB679" s="62"/>
      <c r="DC679" s="62"/>
      <c r="DD679" s="62"/>
      <c r="DE679" s="62"/>
      <c r="DF679" s="62"/>
      <c r="DG679" s="62"/>
      <c r="DH679" s="62"/>
      <c r="DI679" s="62"/>
      <c r="DJ679" s="62"/>
      <c r="DK679" s="62"/>
      <c r="DL679" s="62"/>
      <c r="DM679" s="62"/>
      <c r="DN679" s="62"/>
      <c r="DO679" s="62"/>
      <c r="DP679" s="62"/>
      <c r="DQ679" s="62"/>
      <c r="DR679" s="62"/>
      <c r="DS679" s="62"/>
      <c r="DT679" s="62"/>
      <c r="DU679" s="62"/>
      <c r="DV679" s="62"/>
      <c r="DW679" s="62"/>
      <c r="DX679" s="62"/>
      <c r="DY679" s="62"/>
      <c r="DZ679" s="62"/>
      <c r="EA679" s="62"/>
      <c r="EB679" s="62"/>
      <c r="EC679" s="62"/>
      <c r="ED679" s="62"/>
      <c r="EE679" s="62"/>
      <c r="EF679" s="62"/>
      <c r="EG679" s="62"/>
      <c r="EH679" s="62"/>
      <c r="EI679" s="62"/>
      <c r="EJ679" s="62"/>
      <c r="EK679" s="62"/>
      <c r="EL679" s="62"/>
      <c r="EM679" s="62"/>
      <c r="EN679" s="62"/>
      <c r="EO679" s="62"/>
      <c r="EP679" s="62"/>
      <c r="EQ679" s="62"/>
      <c r="ER679" s="62"/>
      <c r="ES679" s="62"/>
      <c r="ET679" s="62"/>
      <c r="EU679" s="62"/>
      <c r="EV679" s="62"/>
      <c r="EW679" s="62"/>
      <c r="EX679" s="62"/>
      <c r="EY679" s="62"/>
      <c r="EZ679" s="62"/>
      <c r="FA679" s="62"/>
      <c r="FB679" s="62"/>
      <c r="FC679" s="62"/>
      <c r="FD679" s="62"/>
      <c r="FE679" s="62"/>
      <c r="FF679" s="62"/>
      <c r="FG679" s="62"/>
      <c r="FH679" s="62"/>
      <c r="FI679" s="62"/>
      <c r="FJ679" s="62"/>
      <c r="FK679" s="62"/>
      <c r="FL679" s="62"/>
      <c r="FM679" s="62"/>
      <c r="FN679" s="62"/>
      <c r="FO679" s="62"/>
      <c r="FP679" s="62"/>
      <c r="FQ679" s="62"/>
      <c r="FR679" s="62"/>
      <c r="FS679" s="62"/>
      <c r="FT679" s="62"/>
      <c r="FU679" s="62"/>
      <c r="FV679" s="62"/>
      <c r="FW679" s="62"/>
      <c r="FX679" s="62"/>
      <c r="FY679" s="62"/>
      <c r="FZ679" s="62"/>
      <c r="GA679" s="62"/>
      <c r="GB679" s="62"/>
      <c r="GC679" s="62"/>
      <c r="GD679" s="62"/>
      <c r="GE679" s="62"/>
      <c r="GF679" s="62"/>
      <c r="GG679" s="62"/>
      <c r="GH679" s="62"/>
      <c r="GI679" s="62"/>
      <c r="GJ679" s="62"/>
      <c r="GK679" s="62"/>
      <c r="GL679" s="62"/>
      <c r="GM679" s="62"/>
      <c r="GN679" s="62"/>
      <c r="GO679" s="62"/>
      <c r="GP679" s="62"/>
      <c r="GQ679" s="62"/>
      <c r="GR679" s="62"/>
      <c r="GS679" s="62"/>
      <c r="GT679" s="62"/>
      <c r="GU679" s="62"/>
      <c r="GV679" s="62"/>
      <c r="GW679" s="62"/>
      <c r="GX679" s="62"/>
      <c r="GY679" s="62"/>
      <c r="GZ679" s="62"/>
      <c r="HA679" s="62"/>
      <c r="HB679" s="62"/>
      <c r="HC679" s="62"/>
      <c r="HD679" s="62"/>
      <c r="HE679" s="62"/>
      <c r="HF679" s="62"/>
      <c r="HG679" s="62"/>
      <c r="HH679" s="62"/>
      <c r="HI679" s="62"/>
      <c r="HJ679" s="62"/>
      <c r="HK679" s="62"/>
      <c r="HL679" s="62"/>
      <c r="HM679" s="62"/>
      <c r="HN679" s="62"/>
      <c r="HO679" s="62"/>
      <c r="HP679" s="62"/>
      <c r="HQ679" s="62"/>
      <c r="HR679" s="62"/>
      <c r="HS679" s="62"/>
      <c r="HT679" s="62"/>
      <c r="HU679" s="62"/>
      <c r="HV679" s="62"/>
      <c r="HW679" s="62"/>
      <c r="HX679" s="62"/>
      <c r="HY679" s="62"/>
      <c r="HZ679" s="62"/>
      <c r="IA679" s="62"/>
      <c r="IB679" s="62"/>
      <c r="IC679" s="62"/>
      <c r="ID679" s="62"/>
      <c r="IE679" s="62"/>
      <c r="IF679" s="62"/>
      <c r="IG679" s="62"/>
      <c r="IH679" s="62"/>
      <c r="II679" s="62"/>
      <c r="IJ679" s="62"/>
      <c r="IK679" s="62"/>
      <c r="IL679" s="62"/>
      <c r="IM679" s="62"/>
      <c r="IN679" s="62"/>
      <c r="IO679" s="62"/>
      <c r="IP679" s="62"/>
      <c r="IQ679" s="62"/>
      <c r="IR679" s="62"/>
      <c r="IS679" s="62"/>
      <c r="IT679" s="62"/>
      <c r="IU679" s="62"/>
      <c r="IV679" s="62"/>
    </row>
    <row r="680" spans="1:256" ht="24">
      <c r="A680" s="54" t="s">
        <v>432</v>
      </c>
      <c r="B680" s="55" t="s">
        <v>430</v>
      </c>
      <c r="C680" s="55" t="s">
        <v>426</v>
      </c>
      <c r="D680" s="55" t="s">
        <v>433</v>
      </c>
      <c r="E680" s="56">
        <v>8</v>
      </c>
      <c r="F680" s="57" t="str">
        <f>VLOOKUP(E680,SCELTACONTRAENTE!$A$1:$B$18,2,FALSE)</f>
        <v>08-AFFIDAMENTO IN ECONOMIA - COTTIMO FIDUCIARIO</v>
      </c>
      <c r="G680" s="63">
        <v>2657</v>
      </c>
      <c r="H680" s="59">
        <v>42005</v>
      </c>
      <c r="I680" s="59">
        <v>42369</v>
      </c>
      <c r="J680" s="60">
        <v>2657</v>
      </c>
      <c r="K680" s="61"/>
      <c r="L680" s="62"/>
      <c r="M680" s="62"/>
      <c r="N680" s="62"/>
      <c r="O680" s="62"/>
      <c r="P680" s="62"/>
      <c r="Q680" s="62"/>
      <c r="R680" s="62"/>
      <c r="S680" s="62"/>
      <c r="T680" s="62"/>
      <c r="U680" s="62"/>
      <c r="V680" s="62"/>
      <c r="W680" s="62"/>
      <c r="X680" s="62"/>
      <c r="Y680" s="62"/>
      <c r="Z680" s="62"/>
      <c r="AA680" s="62"/>
      <c r="AB680" s="62"/>
      <c r="AC680" s="62"/>
      <c r="AD680" s="62"/>
      <c r="AE680" s="62"/>
      <c r="AF680" s="62"/>
      <c r="AG680" s="62"/>
      <c r="AH680" s="62"/>
      <c r="AI680" s="62"/>
      <c r="AJ680" s="62"/>
      <c r="AK680" s="62"/>
      <c r="AL680" s="62"/>
      <c r="AM680" s="62"/>
      <c r="AN680" s="62"/>
      <c r="AO680" s="62"/>
      <c r="AP680" s="62"/>
      <c r="AQ680" s="62"/>
      <c r="AR680" s="62"/>
      <c r="AS680" s="62"/>
      <c r="AT680" s="62"/>
      <c r="AU680" s="62"/>
      <c r="AV680" s="62"/>
      <c r="AW680" s="62"/>
      <c r="AX680" s="62"/>
      <c r="AY680" s="62"/>
      <c r="AZ680" s="62"/>
      <c r="BA680" s="62"/>
      <c r="BB680" s="62"/>
      <c r="BC680" s="62"/>
      <c r="BD680" s="62"/>
      <c r="BE680" s="62"/>
      <c r="BF680" s="62"/>
      <c r="BG680" s="62"/>
      <c r="BH680" s="62"/>
      <c r="BI680" s="62"/>
      <c r="BJ680" s="62"/>
      <c r="BK680" s="62"/>
      <c r="BL680" s="62"/>
      <c r="BM680" s="62"/>
      <c r="BN680" s="62"/>
      <c r="BO680" s="62"/>
      <c r="BP680" s="62"/>
      <c r="BQ680" s="62"/>
      <c r="BR680" s="62"/>
      <c r="BS680" s="62"/>
      <c r="BT680" s="62"/>
      <c r="BU680" s="62"/>
      <c r="BV680" s="62"/>
      <c r="BW680" s="62"/>
      <c r="BX680" s="62"/>
      <c r="BY680" s="62"/>
      <c r="BZ680" s="62"/>
      <c r="CA680" s="62"/>
      <c r="CB680" s="62"/>
      <c r="CC680" s="62"/>
      <c r="CD680" s="62"/>
      <c r="CE680" s="62"/>
      <c r="CF680" s="62"/>
      <c r="CG680" s="62"/>
      <c r="CH680" s="62"/>
      <c r="CI680" s="62"/>
      <c r="CJ680" s="62"/>
      <c r="CK680" s="62"/>
      <c r="CL680" s="62"/>
      <c r="CM680" s="62"/>
      <c r="CN680" s="62"/>
      <c r="CO680" s="62"/>
      <c r="CP680" s="62"/>
      <c r="CQ680" s="62"/>
      <c r="CR680" s="62"/>
      <c r="CS680" s="62"/>
      <c r="CT680" s="62"/>
      <c r="CU680" s="62"/>
      <c r="CV680" s="62"/>
      <c r="CW680" s="62"/>
      <c r="CX680" s="62"/>
      <c r="CY680" s="62"/>
      <c r="CZ680" s="62"/>
      <c r="DA680" s="62"/>
      <c r="DB680" s="62"/>
      <c r="DC680" s="62"/>
      <c r="DD680" s="62"/>
      <c r="DE680" s="62"/>
      <c r="DF680" s="62"/>
      <c r="DG680" s="62"/>
      <c r="DH680" s="62"/>
      <c r="DI680" s="62"/>
      <c r="DJ680" s="62"/>
      <c r="DK680" s="62"/>
      <c r="DL680" s="62"/>
      <c r="DM680" s="62"/>
      <c r="DN680" s="62"/>
      <c r="DO680" s="62"/>
      <c r="DP680" s="62"/>
      <c r="DQ680" s="62"/>
      <c r="DR680" s="62"/>
      <c r="DS680" s="62"/>
      <c r="DT680" s="62"/>
      <c r="DU680" s="62"/>
      <c r="DV680" s="62"/>
      <c r="DW680" s="62"/>
      <c r="DX680" s="62"/>
      <c r="DY680" s="62"/>
      <c r="DZ680" s="62"/>
      <c r="EA680" s="62"/>
      <c r="EB680" s="62"/>
      <c r="EC680" s="62"/>
      <c r="ED680" s="62"/>
      <c r="EE680" s="62"/>
      <c r="EF680" s="62"/>
      <c r="EG680" s="62"/>
      <c r="EH680" s="62"/>
      <c r="EI680" s="62"/>
      <c r="EJ680" s="62"/>
      <c r="EK680" s="62"/>
      <c r="EL680" s="62"/>
      <c r="EM680" s="62"/>
      <c r="EN680" s="62"/>
      <c r="EO680" s="62"/>
      <c r="EP680" s="62"/>
      <c r="EQ680" s="62"/>
      <c r="ER680" s="62"/>
      <c r="ES680" s="62"/>
      <c r="ET680" s="62"/>
      <c r="EU680" s="62"/>
      <c r="EV680" s="62"/>
      <c r="EW680" s="62"/>
      <c r="EX680" s="62"/>
      <c r="EY680" s="62"/>
      <c r="EZ680" s="62"/>
      <c r="FA680" s="62"/>
      <c r="FB680" s="62"/>
      <c r="FC680" s="62"/>
      <c r="FD680" s="62"/>
      <c r="FE680" s="62"/>
      <c r="FF680" s="62"/>
      <c r="FG680" s="62"/>
      <c r="FH680" s="62"/>
      <c r="FI680" s="62"/>
      <c r="FJ680" s="62"/>
      <c r="FK680" s="62"/>
      <c r="FL680" s="62"/>
      <c r="FM680" s="62"/>
      <c r="FN680" s="62"/>
      <c r="FO680" s="62"/>
      <c r="FP680" s="62"/>
      <c r="FQ680" s="62"/>
      <c r="FR680" s="62"/>
      <c r="FS680" s="62"/>
      <c r="FT680" s="62"/>
      <c r="FU680" s="62"/>
      <c r="FV680" s="62"/>
      <c r="FW680" s="62"/>
      <c r="FX680" s="62"/>
      <c r="FY680" s="62"/>
      <c r="FZ680" s="62"/>
      <c r="GA680" s="62"/>
      <c r="GB680" s="62"/>
      <c r="GC680" s="62"/>
      <c r="GD680" s="62"/>
      <c r="GE680" s="62"/>
      <c r="GF680" s="62"/>
      <c r="GG680" s="62"/>
      <c r="GH680" s="62"/>
      <c r="GI680" s="62"/>
      <c r="GJ680" s="62"/>
      <c r="GK680" s="62"/>
      <c r="GL680" s="62"/>
      <c r="GM680" s="62"/>
      <c r="GN680" s="62"/>
      <c r="GO680" s="62"/>
      <c r="GP680" s="62"/>
      <c r="GQ680" s="62"/>
      <c r="GR680" s="62"/>
      <c r="GS680" s="62"/>
      <c r="GT680" s="62"/>
      <c r="GU680" s="62"/>
      <c r="GV680" s="62"/>
      <c r="GW680" s="62"/>
      <c r="GX680" s="62"/>
      <c r="GY680" s="62"/>
      <c r="GZ680" s="62"/>
      <c r="HA680" s="62"/>
      <c r="HB680" s="62"/>
      <c r="HC680" s="62"/>
      <c r="HD680" s="62"/>
      <c r="HE680" s="62"/>
      <c r="HF680" s="62"/>
      <c r="HG680" s="62"/>
      <c r="HH680" s="62"/>
      <c r="HI680" s="62"/>
      <c r="HJ680" s="62"/>
      <c r="HK680" s="62"/>
      <c r="HL680" s="62"/>
      <c r="HM680" s="62"/>
      <c r="HN680" s="62"/>
      <c r="HO680" s="62"/>
      <c r="HP680" s="62"/>
      <c r="HQ680" s="62"/>
      <c r="HR680" s="62"/>
      <c r="HS680" s="62"/>
      <c r="HT680" s="62"/>
      <c r="HU680" s="62"/>
      <c r="HV680" s="62"/>
      <c r="HW680" s="62"/>
      <c r="HX680" s="62"/>
      <c r="HY680" s="62"/>
      <c r="HZ680" s="62"/>
      <c r="IA680" s="62"/>
      <c r="IB680" s="62"/>
      <c r="IC680" s="62"/>
      <c r="ID680" s="62"/>
      <c r="IE680" s="62"/>
      <c r="IF680" s="62"/>
      <c r="IG680" s="62"/>
      <c r="IH680" s="62"/>
      <c r="II680" s="62"/>
      <c r="IJ680" s="62"/>
      <c r="IK680" s="62"/>
      <c r="IL680" s="62"/>
      <c r="IM680" s="62"/>
      <c r="IN680" s="62"/>
      <c r="IO680" s="62"/>
      <c r="IP680" s="62"/>
      <c r="IQ680" s="62"/>
      <c r="IR680" s="62"/>
      <c r="IS680" s="62"/>
      <c r="IT680" s="62"/>
      <c r="IU680" s="62"/>
      <c r="IV680" s="62"/>
    </row>
    <row r="681" spans="1:256" ht="24">
      <c r="A681" s="54" t="s">
        <v>434</v>
      </c>
      <c r="B681" s="55" t="s">
        <v>430</v>
      </c>
      <c r="C681" s="55" t="s">
        <v>426</v>
      </c>
      <c r="D681" s="55" t="s">
        <v>435</v>
      </c>
      <c r="E681" s="56">
        <v>8</v>
      </c>
      <c r="F681" s="57" t="str">
        <f>VLOOKUP(E681,SCELTACONTRAENTE!$A$1:$B$18,2,FALSE)</f>
        <v>08-AFFIDAMENTO IN ECONOMIA - COTTIMO FIDUCIARIO</v>
      </c>
      <c r="G681" s="64">
        <v>23210</v>
      </c>
      <c r="H681" s="59">
        <v>42005</v>
      </c>
      <c r="I681" s="59">
        <v>42369</v>
      </c>
      <c r="J681" s="60">
        <v>19698.59</v>
      </c>
      <c r="K681" s="61"/>
      <c r="L681" s="62"/>
      <c r="M681" s="62"/>
      <c r="N681" s="62"/>
      <c r="O681" s="62"/>
      <c r="P681" s="62"/>
      <c r="Q681" s="62"/>
      <c r="R681" s="62"/>
      <c r="S681" s="62"/>
      <c r="T681" s="62"/>
      <c r="U681" s="62"/>
      <c r="V681" s="62"/>
      <c r="W681" s="62"/>
      <c r="X681" s="62"/>
      <c r="Y681" s="62"/>
      <c r="Z681" s="62"/>
      <c r="AA681" s="62"/>
      <c r="AB681" s="62"/>
      <c r="AC681" s="62"/>
      <c r="AD681" s="62"/>
      <c r="AE681" s="62"/>
      <c r="AF681" s="62"/>
      <c r="AG681" s="62"/>
      <c r="AH681" s="62"/>
      <c r="AI681" s="62"/>
      <c r="AJ681" s="62"/>
      <c r="AK681" s="62"/>
      <c r="AL681" s="62"/>
      <c r="AM681" s="62"/>
      <c r="AN681" s="62"/>
      <c r="AO681" s="62"/>
      <c r="AP681" s="62"/>
      <c r="AQ681" s="62"/>
      <c r="AR681" s="62"/>
      <c r="AS681" s="62"/>
      <c r="AT681" s="62"/>
      <c r="AU681" s="62"/>
      <c r="AV681" s="62"/>
      <c r="AW681" s="62"/>
      <c r="AX681" s="62"/>
      <c r="AY681" s="62"/>
      <c r="AZ681" s="62"/>
      <c r="BA681" s="62"/>
      <c r="BB681" s="62"/>
      <c r="BC681" s="62"/>
      <c r="BD681" s="62"/>
      <c r="BE681" s="62"/>
      <c r="BF681" s="62"/>
      <c r="BG681" s="62"/>
      <c r="BH681" s="62"/>
      <c r="BI681" s="62"/>
      <c r="BJ681" s="62"/>
      <c r="BK681" s="62"/>
      <c r="BL681" s="62"/>
      <c r="BM681" s="62"/>
      <c r="BN681" s="62"/>
      <c r="BO681" s="62"/>
      <c r="BP681" s="62"/>
      <c r="BQ681" s="62"/>
      <c r="BR681" s="62"/>
      <c r="BS681" s="62"/>
      <c r="BT681" s="62"/>
      <c r="BU681" s="62"/>
      <c r="BV681" s="62"/>
      <c r="BW681" s="62"/>
      <c r="BX681" s="62"/>
      <c r="BY681" s="62"/>
      <c r="BZ681" s="62"/>
      <c r="CA681" s="62"/>
      <c r="CB681" s="62"/>
      <c r="CC681" s="62"/>
      <c r="CD681" s="62"/>
      <c r="CE681" s="62"/>
      <c r="CF681" s="62"/>
      <c r="CG681" s="62"/>
      <c r="CH681" s="62"/>
      <c r="CI681" s="62"/>
      <c r="CJ681" s="62"/>
      <c r="CK681" s="62"/>
      <c r="CL681" s="62"/>
      <c r="CM681" s="62"/>
      <c r="CN681" s="62"/>
      <c r="CO681" s="62"/>
      <c r="CP681" s="62"/>
      <c r="CQ681" s="62"/>
      <c r="CR681" s="62"/>
      <c r="CS681" s="62"/>
      <c r="CT681" s="62"/>
      <c r="CU681" s="62"/>
      <c r="CV681" s="62"/>
      <c r="CW681" s="62"/>
      <c r="CX681" s="62"/>
      <c r="CY681" s="62"/>
      <c r="CZ681" s="62"/>
      <c r="DA681" s="62"/>
      <c r="DB681" s="62"/>
      <c r="DC681" s="62"/>
      <c r="DD681" s="62"/>
      <c r="DE681" s="62"/>
      <c r="DF681" s="62"/>
      <c r="DG681" s="62"/>
      <c r="DH681" s="62"/>
      <c r="DI681" s="62"/>
      <c r="DJ681" s="62"/>
      <c r="DK681" s="62"/>
      <c r="DL681" s="62"/>
      <c r="DM681" s="62"/>
      <c r="DN681" s="62"/>
      <c r="DO681" s="62"/>
      <c r="DP681" s="62"/>
      <c r="DQ681" s="62"/>
      <c r="DR681" s="62"/>
      <c r="DS681" s="62"/>
      <c r="DT681" s="62"/>
      <c r="DU681" s="62"/>
      <c r="DV681" s="62"/>
      <c r="DW681" s="62"/>
      <c r="DX681" s="62"/>
      <c r="DY681" s="62"/>
      <c r="DZ681" s="62"/>
      <c r="EA681" s="62"/>
      <c r="EB681" s="62"/>
      <c r="EC681" s="62"/>
      <c r="ED681" s="62"/>
      <c r="EE681" s="62"/>
      <c r="EF681" s="62"/>
      <c r="EG681" s="62"/>
      <c r="EH681" s="62"/>
      <c r="EI681" s="62"/>
      <c r="EJ681" s="62"/>
      <c r="EK681" s="62"/>
      <c r="EL681" s="62"/>
      <c r="EM681" s="62"/>
      <c r="EN681" s="62"/>
      <c r="EO681" s="62"/>
      <c r="EP681" s="62"/>
      <c r="EQ681" s="62"/>
      <c r="ER681" s="62"/>
      <c r="ES681" s="62"/>
      <c r="ET681" s="62"/>
      <c r="EU681" s="62"/>
      <c r="EV681" s="62"/>
      <c r="EW681" s="62"/>
      <c r="EX681" s="62"/>
      <c r="EY681" s="62"/>
      <c r="EZ681" s="62"/>
      <c r="FA681" s="62"/>
      <c r="FB681" s="62"/>
      <c r="FC681" s="62"/>
      <c r="FD681" s="62"/>
      <c r="FE681" s="62"/>
      <c r="FF681" s="62"/>
      <c r="FG681" s="62"/>
      <c r="FH681" s="62"/>
      <c r="FI681" s="62"/>
      <c r="FJ681" s="62"/>
      <c r="FK681" s="62"/>
      <c r="FL681" s="62"/>
      <c r="FM681" s="62"/>
      <c r="FN681" s="62"/>
      <c r="FO681" s="62"/>
      <c r="FP681" s="62"/>
      <c r="FQ681" s="62"/>
      <c r="FR681" s="62"/>
      <c r="FS681" s="62"/>
      <c r="FT681" s="62"/>
      <c r="FU681" s="62"/>
      <c r="FV681" s="62"/>
      <c r="FW681" s="62"/>
      <c r="FX681" s="62"/>
      <c r="FY681" s="62"/>
      <c r="FZ681" s="62"/>
      <c r="GA681" s="62"/>
      <c r="GB681" s="62"/>
      <c r="GC681" s="62"/>
      <c r="GD681" s="62"/>
      <c r="GE681" s="62"/>
      <c r="GF681" s="62"/>
      <c r="GG681" s="62"/>
      <c r="GH681" s="62"/>
      <c r="GI681" s="62"/>
      <c r="GJ681" s="62"/>
      <c r="GK681" s="62"/>
      <c r="GL681" s="62"/>
      <c r="GM681" s="62"/>
      <c r="GN681" s="62"/>
      <c r="GO681" s="62"/>
      <c r="GP681" s="62"/>
      <c r="GQ681" s="62"/>
      <c r="GR681" s="62"/>
      <c r="GS681" s="62"/>
      <c r="GT681" s="62"/>
      <c r="GU681" s="62"/>
      <c r="GV681" s="62"/>
      <c r="GW681" s="62"/>
      <c r="GX681" s="62"/>
      <c r="GY681" s="62"/>
      <c r="GZ681" s="62"/>
      <c r="HA681" s="62"/>
      <c r="HB681" s="62"/>
      <c r="HC681" s="62"/>
      <c r="HD681" s="62"/>
      <c r="HE681" s="62"/>
      <c r="HF681" s="62"/>
      <c r="HG681" s="62"/>
      <c r="HH681" s="62"/>
      <c r="HI681" s="62"/>
      <c r="HJ681" s="62"/>
      <c r="HK681" s="62"/>
      <c r="HL681" s="62"/>
      <c r="HM681" s="62"/>
      <c r="HN681" s="62"/>
      <c r="HO681" s="62"/>
      <c r="HP681" s="62"/>
      <c r="HQ681" s="62"/>
      <c r="HR681" s="62"/>
      <c r="HS681" s="62"/>
      <c r="HT681" s="62"/>
      <c r="HU681" s="62"/>
      <c r="HV681" s="62"/>
      <c r="HW681" s="62"/>
      <c r="HX681" s="62"/>
      <c r="HY681" s="62"/>
      <c r="HZ681" s="62"/>
      <c r="IA681" s="62"/>
      <c r="IB681" s="62"/>
      <c r="IC681" s="62"/>
      <c r="ID681" s="62"/>
      <c r="IE681" s="62"/>
      <c r="IF681" s="62"/>
      <c r="IG681" s="62"/>
      <c r="IH681" s="62"/>
      <c r="II681" s="62"/>
      <c r="IJ681" s="62"/>
      <c r="IK681" s="62"/>
      <c r="IL681" s="62"/>
      <c r="IM681" s="62"/>
      <c r="IN681" s="62"/>
      <c r="IO681" s="62"/>
      <c r="IP681" s="62"/>
      <c r="IQ681" s="62"/>
      <c r="IR681" s="62"/>
      <c r="IS681" s="62"/>
      <c r="IT681" s="62"/>
      <c r="IU681" s="62"/>
      <c r="IV681" s="62"/>
    </row>
    <row r="682" spans="1:256" ht="36">
      <c r="A682" s="54" t="s">
        <v>436</v>
      </c>
      <c r="B682" s="55" t="s">
        <v>430</v>
      </c>
      <c r="C682" s="55" t="s">
        <v>426</v>
      </c>
      <c r="D682" s="55" t="s">
        <v>437</v>
      </c>
      <c r="E682" s="56">
        <v>8</v>
      </c>
      <c r="F682" s="57" t="str">
        <f>VLOOKUP(E682,SCELTACONTRAENTE!$A$1:$B$18,2,FALSE)</f>
        <v>08-AFFIDAMENTO IN ECONOMIA - COTTIMO FIDUCIARIO</v>
      </c>
      <c r="G682" s="63">
        <v>3427.07</v>
      </c>
      <c r="H682" s="59">
        <v>42005</v>
      </c>
      <c r="I682" s="59">
        <v>42369</v>
      </c>
      <c r="J682" s="60">
        <f>1049.9+781.54</f>
        <v>1831.44</v>
      </c>
      <c r="K682" s="65"/>
      <c r="L682" s="62"/>
      <c r="M682" s="62"/>
      <c r="N682" s="62"/>
      <c r="O682" s="62"/>
      <c r="P682" s="62"/>
      <c r="Q682" s="62"/>
      <c r="R682" s="62"/>
      <c r="S682" s="62"/>
      <c r="T682" s="62"/>
      <c r="U682" s="62"/>
      <c r="V682" s="62"/>
      <c r="W682" s="62"/>
      <c r="X682" s="62"/>
      <c r="Y682" s="62"/>
      <c r="Z682" s="62"/>
      <c r="AA682" s="62"/>
      <c r="AB682" s="62"/>
      <c r="AC682" s="62"/>
      <c r="AD682" s="62"/>
      <c r="AE682" s="62"/>
      <c r="AF682" s="62"/>
      <c r="AG682" s="62"/>
      <c r="AH682" s="62"/>
      <c r="AI682" s="62"/>
      <c r="AJ682" s="62"/>
      <c r="AK682" s="62"/>
      <c r="AL682" s="62"/>
      <c r="AM682" s="62"/>
      <c r="AN682" s="62"/>
      <c r="AO682" s="62"/>
      <c r="AP682" s="62"/>
      <c r="AQ682" s="62"/>
      <c r="AR682" s="62"/>
      <c r="AS682" s="62"/>
      <c r="AT682" s="62"/>
      <c r="AU682" s="62"/>
      <c r="AV682" s="62"/>
      <c r="AW682" s="62"/>
      <c r="AX682" s="62"/>
      <c r="AY682" s="62"/>
      <c r="AZ682" s="62"/>
      <c r="BA682" s="62"/>
      <c r="BB682" s="62"/>
      <c r="BC682" s="62"/>
      <c r="BD682" s="62"/>
      <c r="BE682" s="62"/>
      <c r="BF682" s="62"/>
      <c r="BG682" s="62"/>
      <c r="BH682" s="62"/>
      <c r="BI682" s="62"/>
      <c r="BJ682" s="62"/>
      <c r="BK682" s="62"/>
      <c r="BL682" s="62"/>
      <c r="BM682" s="62"/>
      <c r="BN682" s="62"/>
      <c r="BO682" s="62"/>
      <c r="BP682" s="62"/>
      <c r="BQ682" s="62"/>
      <c r="BR682" s="62"/>
      <c r="BS682" s="62"/>
      <c r="BT682" s="62"/>
      <c r="BU682" s="62"/>
      <c r="BV682" s="62"/>
      <c r="BW682" s="62"/>
      <c r="BX682" s="62"/>
      <c r="BY682" s="62"/>
      <c r="BZ682" s="62"/>
      <c r="CA682" s="62"/>
      <c r="CB682" s="62"/>
      <c r="CC682" s="62"/>
      <c r="CD682" s="62"/>
      <c r="CE682" s="62"/>
      <c r="CF682" s="62"/>
      <c r="CG682" s="62"/>
      <c r="CH682" s="62"/>
      <c r="CI682" s="62"/>
      <c r="CJ682" s="62"/>
      <c r="CK682" s="62"/>
      <c r="CL682" s="62"/>
      <c r="CM682" s="62"/>
      <c r="CN682" s="62"/>
      <c r="CO682" s="62"/>
      <c r="CP682" s="62"/>
      <c r="CQ682" s="62"/>
      <c r="CR682" s="62"/>
      <c r="CS682" s="62"/>
      <c r="CT682" s="62"/>
      <c r="CU682" s="62"/>
      <c r="CV682" s="62"/>
      <c r="CW682" s="62"/>
      <c r="CX682" s="62"/>
      <c r="CY682" s="62"/>
      <c r="CZ682" s="62"/>
      <c r="DA682" s="62"/>
      <c r="DB682" s="62"/>
      <c r="DC682" s="62"/>
      <c r="DD682" s="62"/>
      <c r="DE682" s="62"/>
      <c r="DF682" s="62"/>
      <c r="DG682" s="62"/>
      <c r="DH682" s="62"/>
      <c r="DI682" s="62"/>
      <c r="DJ682" s="62"/>
      <c r="DK682" s="62"/>
      <c r="DL682" s="62"/>
      <c r="DM682" s="62"/>
      <c r="DN682" s="62"/>
      <c r="DO682" s="62"/>
      <c r="DP682" s="62"/>
      <c r="DQ682" s="62"/>
      <c r="DR682" s="62"/>
      <c r="DS682" s="62"/>
      <c r="DT682" s="62"/>
      <c r="DU682" s="62"/>
      <c r="DV682" s="62"/>
      <c r="DW682" s="62"/>
      <c r="DX682" s="62"/>
      <c r="DY682" s="62"/>
      <c r="DZ682" s="62"/>
      <c r="EA682" s="62"/>
      <c r="EB682" s="62"/>
      <c r="EC682" s="62"/>
      <c r="ED682" s="62"/>
      <c r="EE682" s="62"/>
      <c r="EF682" s="62"/>
      <c r="EG682" s="62"/>
      <c r="EH682" s="62"/>
      <c r="EI682" s="62"/>
      <c r="EJ682" s="62"/>
      <c r="EK682" s="62"/>
      <c r="EL682" s="62"/>
      <c r="EM682" s="62"/>
      <c r="EN682" s="62"/>
      <c r="EO682" s="62"/>
      <c r="EP682" s="62"/>
      <c r="EQ682" s="62"/>
      <c r="ER682" s="62"/>
      <c r="ES682" s="62"/>
      <c r="ET682" s="62"/>
      <c r="EU682" s="62"/>
      <c r="EV682" s="62"/>
      <c r="EW682" s="62"/>
      <c r="EX682" s="62"/>
      <c r="EY682" s="62"/>
      <c r="EZ682" s="62"/>
      <c r="FA682" s="62"/>
      <c r="FB682" s="62"/>
      <c r="FC682" s="62"/>
      <c r="FD682" s="62"/>
      <c r="FE682" s="62"/>
      <c r="FF682" s="62"/>
      <c r="FG682" s="62"/>
      <c r="FH682" s="62"/>
      <c r="FI682" s="62"/>
      <c r="FJ682" s="62"/>
      <c r="FK682" s="62"/>
      <c r="FL682" s="62"/>
      <c r="FM682" s="62"/>
      <c r="FN682" s="62"/>
      <c r="FO682" s="62"/>
      <c r="FP682" s="62"/>
      <c r="FQ682" s="62"/>
      <c r="FR682" s="62"/>
      <c r="FS682" s="62"/>
      <c r="FT682" s="62"/>
      <c r="FU682" s="62"/>
      <c r="FV682" s="62"/>
      <c r="FW682" s="62"/>
      <c r="FX682" s="62"/>
      <c r="FY682" s="62"/>
      <c r="FZ682" s="62"/>
      <c r="GA682" s="62"/>
      <c r="GB682" s="62"/>
      <c r="GC682" s="62"/>
      <c r="GD682" s="62"/>
      <c r="GE682" s="62"/>
      <c r="GF682" s="62"/>
      <c r="GG682" s="62"/>
      <c r="GH682" s="62"/>
      <c r="GI682" s="62"/>
      <c r="GJ682" s="62"/>
      <c r="GK682" s="62"/>
      <c r="GL682" s="62"/>
      <c r="GM682" s="62"/>
      <c r="GN682" s="62"/>
      <c r="GO682" s="62"/>
      <c r="GP682" s="62"/>
      <c r="GQ682" s="62"/>
      <c r="GR682" s="62"/>
      <c r="GS682" s="62"/>
      <c r="GT682" s="62"/>
      <c r="GU682" s="62"/>
      <c r="GV682" s="62"/>
      <c r="GW682" s="62"/>
      <c r="GX682" s="62"/>
      <c r="GY682" s="62"/>
      <c r="GZ682" s="62"/>
      <c r="HA682" s="62"/>
      <c r="HB682" s="62"/>
      <c r="HC682" s="62"/>
      <c r="HD682" s="62"/>
      <c r="HE682" s="62"/>
      <c r="HF682" s="62"/>
      <c r="HG682" s="62"/>
      <c r="HH682" s="62"/>
      <c r="HI682" s="62"/>
      <c r="HJ682" s="62"/>
      <c r="HK682" s="62"/>
      <c r="HL682" s="62"/>
      <c r="HM682" s="62"/>
      <c r="HN682" s="62"/>
      <c r="HO682" s="62"/>
      <c r="HP682" s="62"/>
      <c r="HQ682" s="62"/>
      <c r="HR682" s="62"/>
      <c r="HS682" s="62"/>
      <c r="HT682" s="62"/>
      <c r="HU682" s="62"/>
      <c r="HV682" s="62"/>
      <c r="HW682" s="62"/>
      <c r="HX682" s="62"/>
      <c r="HY682" s="62"/>
      <c r="HZ682" s="62"/>
      <c r="IA682" s="62"/>
      <c r="IB682" s="62"/>
      <c r="IC682" s="62"/>
      <c r="ID682" s="62"/>
      <c r="IE682" s="62"/>
      <c r="IF682" s="62"/>
      <c r="IG682" s="62"/>
      <c r="IH682" s="62"/>
      <c r="II682" s="62"/>
      <c r="IJ682" s="62"/>
      <c r="IK682" s="62"/>
      <c r="IL682" s="62"/>
      <c r="IM682" s="62"/>
      <c r="IN682" s="62"/>
      <c r="IO682" s="62"/>
      <c r="IP682" s="62"/>
      <c r="IQ682" s="62"/>
      <c r="IR682" s="62"/>
      <c r="IS682" s="62"/>
      <c r="IT682" s="62"/>
      <c r="IU682" s="62"/>
      <c r="IV682" s="62"/>
    </row>
    <row r="683" spans="1:256" ht="36">
      <c r="A683" s="54" t="s">
        <v>438</v>
      </c>
      <c r="B683" s="55" t="s">
        <v>430</v>
      </c>
      <c r="C683" s="55" t="s">
        <v>426</v>
      </c>
      <c r="D683" s="55" t="s">
        <v>439</v>
      </c>
      <c r="E683" s="56">
        <v>8</v>
      </c>
      <c r="F683" s="57" t="str">
        <f>VLOOKUP(E683,SCELTACONTRAENTE!$A$1:$B$18,2,FALSE)</f>
        <v>08-AFFIDAMENTO IN ECONOMIA - COTTIMO FIDUCIARIO</v>
      </c>
      <c r="G683" s="63">
        <v>8854.9</v>
      </c>
      <c r="H683" s="59">
        <v>42005</v>
      </c>
      <c r="I683" s="59">
        <v>42369</v>
      </c>
      <c r="J683" s="60">
        <f>2105.61+3186.08</f>
        <v>5291.6900000000005</v>
      </c>
      <c r="K683" s="66"/>
      <c r="L683" s="62"/>
      <c r="M683" s="62"/>
      <c r="N683" s="62"/>
      <c r="O683" s="62"/>
      <c r="P683" s="62"/>
      <c r="Q683" s="62"/>
      <c r="R683" s="62"/>
      <c r="S683" s="62"/>
      <c r="T683" s="62"/>
      <c r="U683" s="62"/>
      <c r="V683" s="62"/>
      <c r="W683" s="62"/>
      <c r="X683" s="62"/>
      <c r="Y683" s="62"/>
      <c r="Z683" s="62"/>
      <c r="AA683" s="62"/>
      <c r="AB683" s="62"/>
      <c r="AC683" s="62"/>
      <c r="AD683" s="62"/>
      <c r="AE683" s="62"/>
      <c r="AF683" s="62"/>
      <c r="AG683" s="62"/>
      <c r="AH683" s="62"/>
      <c r="AI683" s="62"/>
      <c r="AJ683" s="62"/>
      <c r="AK683" s="62"/>
      <c r="AL683" s="62"/>
      <c r="AM683" s="62"/>
      <c r="AN683" s="62"/>
      <c r="AO683" s="62"/>
      <c r="AP683" s="62"/>
      <c r="AQ683" s="62"/>
      <c r="AR683" s="62"/>
      <c r="AS683" s="62"/>
      <c r="AT683" s="62"/>
      <c r="AU683" s="62"/>
      <c r="AV683" s="62"/>
      <c r="AW683" s="62"/>
      <c r="AX683" s="62"/>
      <c r="AY683" s="62"/>
      <c r="AZ683" s="62"/>
      <c r="BA683" s="62"/>
      <c r="BB683" s="62"/>
      <c r="BC683" s="62"/>
      <c r="BD683" s="62"/>
      <c r="BE683" s="62"/>
      <c r="BF683" s="62"/>
      <c r="BG683" s="62"/>
      <c r="BH683" s="62"/>
      <c r="BI683" s="62"/>
      <c r="BJ683" s="62"/>
      <c r="BK683" s="62"/>
      <c r="BL683" s="62"/>
      <c r="BM683" s="62"/>
      <c r="BN683" s="62"/>
      <c r="BO683" s="62"/>
      <c r="BP683" s="62"/>
      <c r="BQ683" s="62"/>
      <c r="BR683" s="62"/>
      <c r="BS683" s="62"/>
      <c r="BT683" s="62"/>
      <c r="BU683" s="62"/>
      <c r="BV683" s="62"/>
      <c r="BW683" s="62"/>
      <c r="BX683" s="62"/>
      <c r="BY683" s="62"/>
      <c r="BZ683" s="62"/>
      <c r="CA683" s="62"/>
      <c r="CB683" s="62"/>
      <c r="CC683" s="62"/>
      <c r="CD683" s="62"/>
      <c r="CE683" s="62"/>
      <c r="CF683" s="62"/>
      <c r="CG683" s="62"/>
      <c r="CH683" s="62"/>
      <c r="CI683" s="62"/>
      <c r="CJ683" s="62"/>
      <c r="CK683" s="62"/>
      <c r="CL683" s="62"/>
      <c r="CM683" s="62"/>
      <c r="CN683" s="62"/>
      <c r="CO683" s="62"/>
      <c r="CP683" s="62"/>
      <c r="CQ683" s="62"/>
      <c r="CR683" s="62"/>
      <c r="CS683" s="62"/>
      <c r="CT683" s="62"/>
      <c r="CU683" s="62"/>
      <c r="CV683" s="62"/>
      <c r="CW683" s="62"/>
      <c r="CX683" s="62"/>
      <c r="CY683" s="62"/>
      <c r="CZ683" s="62"/>
      <c r="DA683" s="62"/>
      <c r="DB683" s="62"/>
      <c r="DC683" s="62"/>
      <c r="DD683" s="62"/>
      <c r="DE683" s="62"/>
      <c r="DF683" s="62"/>
      <c r="DG683" s="62"/>
      <c r="DH683" s="62"/>
      <c r="DI683" s="62"/>
      <c r="DJ683" s="62"/>
      <c r="DK683" s="62"/>
      <c r="DL683" s="62"/>
      <c r="DM683" s="62"/>
      <c r="DN683" s="62"/>
      <c r="DO683" s="62"/>
      <c r="DP683" s="62"/>
      <c r="DQ683" s="62"/>
      <c r="DR683" s="62"/>
      <c r="DS683" s="62"/>
      <c r="DT683" s="62"/>
      <c r="DU683" s="62"/>
      <c r="DV683" s="62"/>
      <c r="DW683" s="62"/>
      <c r="DX683" s="62"/>
      <c r="DY683" s="62"/>
      <c r="DZ683" s="62"/>
      <c r="EA683" s="62"/>
      <c r="EB683" s="62"/>
      <c r="EC683" s="62"/>
      <c r="ED683" s="62"/>
      <c r="EE683" s="62"/>
      <c r="EF683" s="62"/>
      <c r="EG683" s="62"/>
      <c r="EH683" s="62"/>
      <c r="EI683" s="62"/>
      <c r="EJ683" s="62"/>
      <c r="EK683" s="62"/>
      <c r="EL683" s="62"/>
      <c r="EM683" s="62"/>
      <c r="EN683" s="62"/>
      <c r="EO683" s="62"/>
      <c r="EP683" s="62"/>
      <c r="EQ683" s="62"/>
      <c r="ER683" s="62"/>
      <c r="ES683" s="62"/>
      <c r="ET683" s="62"/>
      <c r="EU683" s="62"/>
      <c r="EV683" s="62"/>
      <c r="EW683" s="62"/>
      <c r="EX683" s="62"/>
      <c r="EY683" s="62"/>
      <c r="EZ683" s="62"/>
      <c r="FA683" s="62"/>
      <c r="FB683" s="62"/>
      <c r="FC683" s="62"/>
      <c r="FD683" s="62"/>
      <c r="FE683" s="62"/>
      <c r="FF683" s="62"/>
      <c r="FG683" s="62"/>
      <c r="FH683" s="62"/>
      <c r="FI683" s="62"/>
      <c r="FJ683" s="62"/>
      <c r="FK683" s="62"/>
      <c r="FL683" s="62"/>
      <c r="FM683" s="62"/>
      <c r="FN683" s="62"/>
      <c r="FO683" s="62"/>
      <c r="FP683" s="62"/>
      <c r="FQ683" s="62"/>
      <c r="FR683" s="62"/>
      <c r="FS683" s="62"/>
      <c r="FT683" s="62"/>
      <c r="FU683" s="62"/>
      <c r="FV683" s="62"/>
      <c r="FW683" s="62"/>
      <c r="FX683" s="62"/>
      <c r="FY683" s="62"/>
      <c r="FZ683" s="62"/>
      <c r="GA683" s="62"/>
      <c r="GB683" s="62"/>
      <c r="GC683" s="62"/>
      <c r="GD683" s="62"/>
      <c r="GE683" s="62"/>
      <c r="GF683" s="62"/>
      <c r="GG683" s="62"/>
      <c r="GH683" s="62"/>
      <c r="GI683" s="62"/>
      <c r="GJ683" s="62"/>
      <c r="GK683" s="62"/>
      <c r="GL683" s="62"/>
      <c r="GM683" s="62"/>
      <c r="GN683" s="62"/>
      <c r="GO683" s="62"/>
      <c r="GP683" s="62"/>
      <c r="GQ683" s="62"/>
      <c r="GR683" s="62"/>
      <c r="GS683" s="62"/>
      <c r="GT683" s="62"/>
      <c r="GU683" s="62"/>
      <c r="GV683" s="62"/>
      <c r="GW683" s="62"/>
      <c r="GX683" s="62"/>
      <c r="GY683" s="62"/>
      <c r="GZ683" s="62"/>
      <c r="HA683" s="62"/>
      <c r="HB683" s="62"/>
      <c r="HC683" s="62"/>
      <c r="HD683" s="62"/>
      <c r="HE683" s="62"/>
      <c r="HF683" s="62"/>
      <c r="HG683" s="62"/>
      <c r="HH683" s="62"/>
      <c r="HI683" s="62"/>
      <c r="HJ683" s="62"/>
      <c r="HK683" s="62"/>
      <c r="HL683" s="62"/>
      <c r="HM683" s="62"/>
      <c r="HN683" s="62"/>
      <c r="HO683" s="62"/>
      <c r="HP683" s="62"/>
      <c r="HQ683" s="62"/>
      <c r="HR683" s="62"/>
      <c r="HS683" s="62"/>
      <c r="HT683" s="62"/>
      <c r="HU683" s="62"/>
      <c r="HV683" s="62"/>
      <c r="HW683" s="62"/>
      <c r="HX683" s="62"/>
      <c r="HY683" s="62"/>
      <c r="HZ683" s="62"/>
      <c r="IA683" s="62"/>
      <c r="IB683" s="62"/>
      <c r="IC683" s="62"/>
      <c r="ID683" s="62"/>
      <c r="IE683" s="62"/>
      <c r="IF683" s="62"/>
      <c r="IG683" s="62"/>
      <c r="IH683" s="62"/>
      <c r="II683" s="62"/>
      <c r="IJ683" s="62"/>
      <c r="IK683" s="62"/>
      <c r="IL683" s="62"/>
      <c r="IM683" s="62"/>
      <c r="IN683" s="62"/>
      <c r="IO683" s="62"/>
      <c r="IP683" s="62"/>
      <c r="IQ683" s="62"/>
      <c r="IR683" s="62"/>
      <c r="IS683" s="62"/>
      <c r="IT683" s="62"/>
      <c r="IU683" s="62"/>
      <c r="IV683" s="62"/>
    </row>
    <row r="684" spans="1:256" ht="24">
      <c r="A684" s="54" t="s">
        <v>440</v>
      </c>
      <c r="B684" s="55" t="s">
        <v>430</v>
      </c>
      <c r="C684" s="55" t="s">
        <v>426</v>
      </c>
      <c r="D684" s="55" t="s">
        <v>441</v>
      </c>
      <c r="E684" s="56">
        <v>8</v>
      </c>
      <c r="F684" s="57" t="str">
        <f>VLOOKUP(E684,SCELTACONTRAENTE!$A$1:$B$18,2,FALSE)</f>
        <v>08-AFFIDAMENTO IN ECONOMIA - COTTIMO FIDUCIARIO</v>
      </c>
      <c r="G684" s="63">
        <v>6625</v>
      </c>
      <c r="H684" s="59">
        <v>42005</v>
      </c>
      <c r="I684" s="59">
        <v>42369</v>
      </c>
      <c r="J684" s="60">
        <v>4338.41</v>
      </c>
      <c r="K684" s="61"/>
      <c r="L684" s="62"/>
      <c r="M684" s="62"/>
      <c r="N684" s="62"/>
      <c r="O684" s="62"/>
      <c r="P684" s="62"/>
      <c r="Q684" s="62"/>
      <c r="R684" s="62"/>
      <c r="S684" s="62"/>
      <c r="T684" s="62"/>
      <c r="U684" s="62"/>
      <c r="V684" s="62"/>
      <c r="W684" s="62"/>
      <c r="X684" s="62"/>
      <c r="Y684" s="62"/>
      <c r="Z684" s="62"/>
      <c r="AA684" s="62"/>
      <c r="AB684" s="62"/>
      <c r="AC684" s="62"/>
      <c r="AD684" s="62"/>
      <c r="AE684" s="62"/>
      <c r="AF684" s="62"/>
      <c r="AG684" s="62"/>
      <c r="AH684" s="62"/>
      <c r="AI684" s="62"/>
      <c r="AJ684" s="62"/>
      <c r="AK684" s="62"/>
      <c r="AL684" s="62"/>
      <c r="AM684" s="62"/>
      <c r="AN684" s="62"/>
      <c r="AO684" s="62"/>
      <c r="AP684" s="62"/>
      <c r="AQ684" s="62"/>
      <c r="AR684" s="62"/>
      <c r="AS684" s="62"/>
      <c r="AT684" s="62"/>
      <c r="AU684" s="62"/>
      <c r="AV684" s="62"/>
      <c r="AW684" s="62"/>
      <c r="AX684" s="62"/>
      <c r="AY684" s="62"/>
      <c r="AZ684" s="62"/>
      <c r="BA684" s="62"/>
      <c r="BB684" s="62"/>
      <c r="BC684" s="62"/>
      <c r="BD684" s="62"/>
      <c r="BE684" s="62"/>
      <c r="BF684" s="62"/>
      <c r="BG684" s="62"/>
      <c r="BH684" s="62"/>
      <c r="BI684" s="62"/>
      <c r="BJ684" s="62"/>
      <c r="BK684" s="62"/>
      <c r="BL684" s="62"/>
      <c r="BM684" s="62"/>
      <c r="BN684" s="62"/>
      <c r="BO684" s="62"/>
      <c r="BP684" s="62"/>
      <c r="BQ684" s="62"/>
      <c r="BR684" s="62"/>
      <c r="BS684" s="62"/>
      <c r="BT684" s="62"/>
      <c r="BU684" s="62"/>
      <c r="BV684" s="62"/>
      <c r="BW684" s="62"/>
      <c r="BX684" s="62"/>
      <c r="BY684" s="62"/>
      <c r="BZ684" s="62"/>
      <c r="CA684" s="62"/>
      <c r="CB684" s="62"/>
      <c r="CC684" s="62"/>
      <c r="CD684" s="62"/>
      <c r="CE684" s="62"/>
      <c r="CF684" s="62"/>
      <c r="CG684" s="62"/>
      <c r="CH684" s="62"/>
      <c r="CI684" s="62"/>
      <c r="CJ684" s="62"/>
      <c r="CK684" s="62"/>
      <c r="CL684" s="62"/>
      <c r="CM684" s="62"/>
      <c r="CN684" s="62"/>
      <c r="CO684" s="62"/>
      <c r="CP684" s="62"/>
      <c r="CQ684" s="62"/>
      <c r="CR684" s="62"/>
      <c r="CS684" s="62"/>
      <c r="CT684" s="62"/>
      <c r="CU684" s="62"/>
      <c r="CV684" s="62"/>
      <c r="CW684" s="62"/>
      <c r="CX684" s="62"/>
      <c r="CY684" s="62"/>
      <c r="CZ684" s="62"/>
      <c r="DA684" s="62"/>
      <c r="DB684" s="62"/>
      <c r="DC684" s="62"/>
      <c r="DD684" s="62"/>
      <c r="DE684" s="62"/>
      <c r="DF684" s="62"/>
      <c r="DG684" s="62"/>
      <c r="DH684" s="62"/>
      <c r="DI684" s="62"/>
      <c r="DJ684" s="62"/>
      <c r="DK684" s="62"/>
      <c r="DL684" s="62"/>
      <c r="DM684" s="62"/>
      <c r="DN684" s="62"/>
      <c r="DO684" s="62"/>
      <c r="DP684" s="62"/>
      <c r="DQ684" s="62"/>
      <c r="DR684" s="62"/>
      <c r="DS684" s="62"/>
      <c r="DT684" s="62"/>
      <c r="DU684" s="62"/>
      <c r="DV684" s="62"/>
      <c r="DW684" s="62"/>
      <c r="DX684" s="62"/>
      <c r="DY684" s="62"/>
      <c r="DZ684" s="62"/>
      <c r="EA684" s="62"/>
      <c r="EB684" s="62"/>
      <c r="EC684" s="62"/>
      <c r="ED684" s="62"/>
      <c r="EE684" s="62"/>
      <c r="EF684" s="62"/>
      <c r="EG684" s="62"/>
      <c r="EH684" s="62"/>
      <c r="EI684" s="62"/>
      <c r="EJ684" s="62"/>
      <c r="EK684" s="62"/>
      <c r="EL684" s="62"/>
      <c r="EM684" s="62"/>
      <c r="EN684" s="62"/>
      <c r="EO684" s="62"/>
      <c r="EP684" s="62"/>
      <c r="EQ684" s="62"/>
      <c r="ER684" s="62"/>
      <c r="ES684" s="62"/>
      <c r="ET684" s="62"/>
      <c r="EU684" s="62"/>
      <c r="EV684" s="62"/>
      <c r="EW684" s="62"/>
      <c r="EX684" s="62"/>
      <c r="EY684" s="62"/>
      <c r="EZ684" s="62"/>
      <c r="FA684" s="62"/>
      <c r="FB684" s="62"/>
      <c r="FC684" s="62"/>
      <c r="FD684" s="62"/>
      <c r="FE684" s="62"/>
      <c r="FF684" s="62"/>
      <c r="FG684" s="62"/>
      <c r="FH684" s="62"/>
      <c r="FI684" s="62"/>
      <c r="FJ684" s="62"/>
      <c r="FK684" s="62"/>
      <c r="FL684" s="62"/>
      <c r="FM684" s="62"/>
      <c r="FN684" s="62"/>
      <c r="FO684" s="62"/>
      <c r="FP684" s="62"/>
      <c r="FQ684" s="62"/>
      <c r="FR684" s="62"/>
      <c r="FS684" s="62"/>
      <c r="FT684" s="62"/>
      <c r="FU684" s="62"/>
      <c r="FV684" s="62"/>
      <c r="FW684" s="62"/>
      <c r="FX684" s="62"/>
      <c r="FY684" s="62"/>
      <c r="FZ684" s="62"/>
      <c r="GA684" s="62"/>
      <c r="GB684" s="62"/>
      <c r="GC684" s="62"/>
      <c r="GD684" s="62"/>
      <c r="GE684" s="62"/>
      <c r="GF684" s="62"/>
      <c r="GG684" s="62"/>
      <c r="GH684" s="62"/>
      <c r="GI684" s="62"/>
      <c r="GJ684" s="62"/>
      <c r="GK684" s="62"/>
      <c r="GL684" s="62"/>
      <c r="GM684" s="62"/>
      <c r="GN684" s="62"/>
      <c r="GO684" s="62"/>
      <c r="GP684" s="62"/>
      <c r="GQ684" s="62"/>
      <c r="GR684" s="62"/>
      <c r="GS684" s="62"/>
      <c r="GT684" s="62"/>
      <c r="GU684" s="62"/>
      <c r="GV684" s="62"/>
      <c r="GW684" s="62"/>
      <c r="GX684" s="62"/>
      <c r="GY684" s="62"/>
      <c r="GZ684" s="62"/>
      <c r="HA684" s="62"/>
      <c r="HB684" s="62"/>
      <c r="HC684" s="62"/>
      <c r="HD684" s="62"/>
      <c r="HE684" s="62"/>
      <c r="HF684" s="62"/>
      <c r="HG684" s="62"/>
      <c r="HH684" s="62"/>
      <c r="HI684" s="62"/>
      <c r="HJ684" s="62"/>
      <c r="HK684" s="62"/>
      <c r="HL684" s="62"/>
      <c r="HM684" s="62"/>
      <c r="HN684" s="62"/>
      <c r="HO684" s="62"/>
      <c r="HP684" s="62"/>
      <c r="HQ684" s="62"/>
      <c r="HR684" s="62"/>
      <c r="HS684" s="62"/>
      <c r="HT684" s="62"/>
      <c r="HU684" s="62"/>
      <c r="HV684" s="62"/>
      <c r="HW684" s="62"/>
      <c r="HX684" s="62"/>
      <c r="HY684" s="62"/>
      <c r="HZ684" s="62"/>
      <c r="IA684" s="62"/>
      <c r="IB684" s="62"/>
      <c r="IC684" s="62"/>
      <c r="ID684" s="62"/>
      <c r="IE684" s="62"/>
      <c r="IF684" s="62"/>
      <c r="IG684" s="62"/>
      <c r="IH684" s="62"/>
      <c r="II684" s="62"/>
      <c r="IJ684" s="62"/>
      <c r="IK684" s="62"/>
      <c r="IL684" s="62"/>
      <c r="IM684" s="62"/>
      <c r="IN684" s="62"/>
      <c r="IO684" s="62"/>
      <c r="IP684" s="62"/>
      <c r="IQ684" s="62"/>
      <c r="IR684" s="62"/>
      <c r="IS684" s="62"/>
      <c r="IT684" s="62"/>
      <c r="IU684" s="62"/>
      <c r="IV684" s="62"/>
    </row>
    <row r="685" spans="1:256" ht="24">
      <c r="A685" s="54" t="s">
        <v>442</v>
      </c>
      <c r="B685" s="55" t="s">
        <v>430</v>
      </c>
      <c r="C685" s="55" t="s">
        <v>426</v>
      </c>
      <c r="D685" s="55" t="s">
        <v>443</v>
      </c>
      <c r="E685" s="56">
        <v>8</v>
      </c>
      <c r="F685" s="57" t="str">
        <f>VLOOKUP(E685,SCELTACONTRAENTE!$A$1:$B$18,2,FALSE)</f>
        <v>08-AFFIDAMENTO IN ECONOMIA - COTTIMO FIDUCIARIO</v>
      </c>
      <c r="G685" s="63">
        <v>2520</v>
      </c>
      <c r="H685" s="59">
        <v>42005</v>
      </c>
      <c r="I685" s="59">
        <v>42369</v>
      </c>
      <c r="J685" s="60">
        <v>1750</v>
      </c>
      <c r="K685" s="61"/>
      <c r="L685" s="62"/>
      <c r="M685" s="62"/>
      <c r="N685" s="62"/>
      <c r="O685" s="62"/>
      <c r="P685" s="62"/>
      <c r="Q685" s="62"/>
      <c r="R685" s="62"/>
      <c r="S685" s="62"/>
      <c r="T685" s="62"/>
      <c r="U685" s="62"/>
      <c r="V685" s="62"/>
      <c r="W685" s="62"/>
      <c r="X685" s="62"/>
      <c r="Y685" s="62"/>
      <c r="Z685" s="62"/>
      <c r="AA685" s="62"/>
      <c r="AB685" s="62"/>
      <c r="AC685" s="62"/>
      <c r="AD685" s="62"/>
      <c r="AE685" s="62"/>
      <c r="AF685" s="62"/>
      <c r="AG685" s="62"/>
      <c r="AH685" s="62"/>
      <c r="AI685" s="62"/>
      <c r="AJ685" s="62"/>
      <c r="AK685" s="62"/>
      <c r="AL685" s="62"/>
      <c r="AM685" s="62"/>
      <c r="AN685" s="62"/>
      <c r="AO685" s="62"/>
      <c r="AP685" s="62"/>
      <c r="AQ685" s="62"/>
      <c r="AR685" s="62"/>
      <c r="AS685" s="62"/>
      <c r="AT685" s="62"/>
      <c r="AU685" s="62"/>
      <c r="AV685" s="62"/>
      <c r="AW685" s="62"/>
      <c r="AX685" s="62"/>
      <c r="AY685" s="62"/>
      <c r="AZ685" s="62"/>
      <c r="BA685" s="62"/>
      <c r="BB685" s="62"/>
      <c r="BC685" s="62"/>
      <c r="BD685" s="62"/>
      <c r="BE685" s="62"/>
      <c r="BF685" s="62"/>
      <c r="BG685" s="62"/>
      <c r="BH685" s="62"/>
      <c r="BI685" s="62"/>
      <c r="BJ685" s="62"/>
      <c r="BK685" s="62"/>
      <c r="BL685" s="62"/>
      <c r="BM685" s="62"/>
      <c r="BN685" s="62"/>
      <c r="BO685" s="62"/>
      <c r="BP685" s="62"/>
      <c r="BQ685" s="62"/>
      <c r="BR685" s="62"/>
      <c r="BS685" s="62"/>
      <c r="BT685" s="62"/>
      <c r="BU685" s="62"/>
      <c r="BV685" s="62"/>
      <c r="BW685" s="62"/>
      <c r="BX685" s="62"/>
      <c r="BY685" s="62"/>
      <c r="BZ685" s="62"/>
      <c r="CA685" s="62"/>
      <c r="CB685" s="62"/>
      <c r="CC685" s="62"/>
      <c r="CD685" s="62"/>
      <c r="CE685" s="62"/>
      <c r="CF685" s="62"/>
      <c r="CG685" s="62"/>
      <c r="CH685" s="62"/>
      <c r="CI685" s="62"/>
      <c r="CJ685" s="62"/>
      <c r="CK685" s="62"/>
      <c r="CL685" s="62"/>
      <c r="CM685" s="62"/>
      <c r="CN685" s="62"/>
      <c r="CO685" s="62"/>
      <c r="CP685" s="62"/>
      <c r="CQ685" s="62"/>
      <c r="CR685" s="62"/>
      <c r="CS685" s="62"/>
      <c r="CT685" s="62"/>
      <c r="CU685" s="62"/>
      <c r="CV685" s="62"/>
      <c r="CW685" s="62"/>
      <c r="CX685" s="62"/>
      <c r="CY685" s="62"/>
      <c r="CZ685" s="62"/>
      <c r="DA685" s="62"/>
      <c r="DB685" s="62"/>
      <c r="DC685" s="62"/>
      <c r="DD685" s="62"/>
      <c r="DE685" s="62"/>
      <c r="DF685" s="62"/>
      <c r="DG685" s="62"/>
      <c r="DH685" s="62"/>
      <c r="DI685" s="62"/>
      <c r="DJ685" s="62"/>
      <c r="DK685" s="62"/>
      <c r="DL685" s="62"/>
      <c r="DM685" s="62"/>
      <c r="DN685" s="62"/>
      <c r="DO685" s="62"/>
      <c r="DP685" s="62"/>
      <c r="DQ685" s="62"/>
      <c r="DR685" s="62"/>
      <c r="DS685" s="62"/>
      <c r="DT685" s="62"/>
      <c r="DU685" s="62"/>
      <c r="DV685" s="62"/>
      <c r="DW685" s="62"/>
      <c r="DX685" s="62"/>
      <c r="DY685" s="62"/>
      <c r="DZ685" s="62"/>
      <c r="EA685" s="62"/>
      <c r="EB685" s="62"/>
      <c r="EC685" s="62"/>
      <c r="ED685" s="62"/>
      <c r="EE685" s="62"/>
      <c r="EF685" s="62"/>
      <c r="EG685" s="62"/>
      <c r="EH685" s="62"/>
      <c r="EI685" s="62"/>
      <c r="EJ685" s="62"/>
      <c r="EK685" s="62"/>
      <c r="EL685" s="62"/>
      <c r="EM685" s="62"/>
      <c r="EN685" s="62"/>
      <c r="EO685" s="62"/>
      <c r="EP685" s="62"/>
      <c r="EQ685" s="62"/>
      <c r="ER685" s="62"/>
      <c r="ES685" s="62"/>
      <c r="ET685" s="62"/>
      <c r="EU685" s="62"/>
      <c r="EV685" s="62"/>
      <c r="EW685" s="62"/>
      <c r="EX685" s="62"/>
      <c r="EY685" s="62"/>
      <c r="EZ685" s="62"/>
      <c r="FA685" s="62"/>
      <c r="FB685" s="62"/>
      <c r="FC685" s="62"/>
      <c r="FD685" s="62"/>
      <c r="FE685" s="62"/>
      <c r="FF685" s="62"/>
      <c r="FG685" s="62"/>
      <c r="FH685" s="62"/>
      <c r="FI685" s="62"/>
      <c r="FJ685" s="62"/>
      <c r="FK685" s="62"/>
      <c r="FL685" s="62"/>
      <c r="FM685" s="62"/>
      <c r="FN685" s="62"/>
      <c r="FO685" s="62"/>
      <c r="FP685" s="62"/>
      <c r="FQ685" s="62"/>
      <c r="FR685" s="62"/>
      <c r="FS685" s="62"/>
      <c r="FT685" s="62"/>
      <c r="FU685" s="62"/>
      <c r="FV685" s="62"/>
      <c r="FW685" s="62"/>
      <c r="FX685" s="62"/>
      <c r="FY685" s="62"/>
      <c r="FZ685" s="62"/>
      <c r="GA685" s="62"/>
      <c r="GB685" s="62"/>
      <c r="GC685" s="62"/>
      <c r="GD685" s="62"/>
      <c r="GE685" s="62"/>
      <c r="GF685" s="62"/>
      <c r="GG685" s="62"/>
      <c r="GH685" s="62"/>
      <c r="GI685" s="62"/>
      <c r="GJ685" s="62"/>
      <c r="GK685" s="62"/>
      <c r="GL685" s="62"/>
      <c r="GM685" s="62"/>
      <c r="GN685" s="62"/>
      <c r="GO685" s="62"/>
      <c r="GP685" s="62"/>
      <c r="GQ685" s="62"/>
      <c r="GR685" s="62"/>
      <c r="GS685" s="62"/>
      <c r="GT685" s="62"/>
      <c r="GU685" s="62"/>
      <c r="GV685" s="62"/>
      <c r="GW685" s="62"/>
      <c r="GX685" s="62"/>
      <c r="GY685" s="62"/>
      <c r="GZ685" s="62"/>
      <c r="HA685" s="62"/>
      <c r="HB685" s="62"/>
      <c r="HC685" s="62"/>
      <c r="HD685" s="62"/>
      <c r="HE685" s="62"/>
      <c r="HF685" s="62"/>
      <c r="HG685" s="62"/>
      <c r="HH685" s="62"/>
      <c r="HI685" s="62"/>
      <c r="HJ685" s="62"/>
      <c r="HK685" s="62"/>
      <c r="HL685" s="62"/>
      <c r="HM685" s="62"/>
      <c r="HN685" s="62"/>
      <c r="HO685" s="62"/>
      <c r="HP685" s="62"/>
      <c r="HQ685" s="62"/>
      <c r="HR685" s="62"/>
      <c r="HS685" s="62"/>
      <c r="HT685" s="62"/>
      <c r="HU685" s="62"/>
      <c r="HV685" s="62"/>
      <c r="HW685" s="62"/>
      <c r="HX685" s="62"/>
      <c r="HY685" s="62"/>
      <c r="HZ685" s="62"/>
      <c r="IA685" s="62"/>
      <c r="IB685" s="62"/>
      <c r="IC685" s="62"/>
      <c r="ID685" s="62"/>
      <c r="IE685" s="62"/>
      <c r="IF685" s="62"/>
      <c r="IG685" s="62"/>
      <c r="IH685" s="62"/>
      <c r="II685" s="62"/>
      <c r="IJ685" s="62"/>
      <c r="IK685" s="62"/>
      <c r="IL685" s="62"/>
      <c r="IM685" s="62"/>
      <c r="IN685" s="62"/>
      <c r="IO685" s="62"/>
      <c r="IP685" s="62"/>
      <c r="IQ685" s="62"/>
      <c r="IR685" s="62"/>
      <c r="IS685" s="62"/>
      <c r="IT685" s="62"/>
      <c r="IU685" s="62"/>
      <c r="IV685" s="62"/>
    </row>
    <row r="686" spans="1:256" ht="24">
      <c r="A686" s="54" t="s">
        <v>444</v>
      </c>
      <c r="B686" s="55" t="s">
        <v>430</v>
      </c>
      <c r="C686" s="55" t="s">
        <v>426</v>
      </c>
      <c r="D686" s="55" t="s">
        <v>445</v>
      </c>
      <c r="E686" s="56">
        <v>8</v>
      </c>
      <c r="F686" s="57" t="str">
        <f>VLOOKUP(E686,SCELTACONTRAENTE!$A$1:$B$18,2,FALSE)</f>
        <v>08-AFFIDAMENTO IN ECONOMIA - COTTIMO FIDUCIARIO</v>
      </c>
      <c r="G686" s="63">
        <v>1639.26</v>
      </c>
      <c r="H686" s="59">
        <v>42005</v>
      </c>
      <c r="I686" s="59">
        <v>42369</v>
      </c>
      <c r="J686" s="60">
        <f>115.32+492</f>
        <v>607.3199999999999</v>
      </c>
      <c r="K686" s="61"/>
      <c r="L686" s="62"/>
      <c r="M686" s="62"/>
      <c r="N686" s="62"/>
      <c r="O686" s="62"/>
      <c r="P686" s="62"/>
      <c r="Q686" s="62"/>
      <c r="R686" s="62"/>
      <c r="S686" s="62"/>
      <c r="T686" s="62"/>
      <c r="U686" s="62"/>
      <c r="V686" s="62"/>
      <c r="W686" s="62"/>
      <c r="X686" s="62"/>
      <c r="Y686" s="62"/>
      <c r="Z686" s="62"/>
      <c r="AA686" s="62"/>
      <c r="AB686" s="62"/>
      <c r="AC686" s="62"/>
      <c r="AD686" s="62"/>
      <c r="AE686" s="62"/>
      <c r="AF686" s="62"/>
      <c r="AG686" s="62"/>
      <c r="AH686" s="62"/>
      <c r="AI686" s="62"/>
      <c r="AJ686" s="62"/>
      <c r="AK686" s="62"/>
      <c r="AL686" s="62"/>
      <c r="AM686" s="62"/>
      <c r="AN686" s="62"/>
      <c r="AO686" s="62"/>
      <c r="AP686" s="62"/>
      <c r="AQ686" s="62"/>
      <c r="AR686" s="62"/>
      <c r="AS686" s="62"/>
      <c r="AT686" s="62"/>
      <c r="AU686" s="62"/>
      <c r="AV686" s="62"/>
      <c r="AW686" s="62"/>
      <c r="AX686" s="62"/>
      <c r="AY686" s="62"/>
      <c r="AZ686" s="62"/>
      <c r="BA686" s="62"/>
      <c r="BB686" s="62"/>
      <c r="BC686" s="62"/>
      <c r="BD686" s="62"/>
      <c r="BE686" s="62"/>
      <c r="BF686" s="62"/>
      <c r="BG686" s="62"/>
      <c r="BH686" s="62"/>
      <c r="BI686" s="62"/>
      <c r="BJ686" s="62"/>
      <c r="BK686" s="62"/>
      <c r="BL686" s="62"/>
      <c r="BM686" s="62"/>
      <c r="BN686" s="62"/>
      <c r="BO686" s="62"/>
      <c r="BP686" s="62"/>
      <c r="BQ686" s="62"/>
      <c r="BR686" s="62"/>
      <c r="BS686" s="62"/>
      <c r="BT686" s="62"/>
      <c r="BU686" s="62"/>
      <c r="BV686" s="62"/>
      <c r="BW686" s="62"/>
      <c r="BX686" s="62"/>
      <c r="BY686" s="62"/>
      <c r="BZ686" s="62"/>
      <c r="CA686" s="62"/>
      <c r="CB686" s="62"/>
      <c r="CC686" s="62"/>
      <c r="CD686" s="62"/>
      <c r="CE686" s="62"/>
      <c r="CF686" s="62"/>
      <c r="CG686" s="62"/>
      <c r="CH686" s="62"/>
      <c r="CI686" s="62"/>
      <c r="CJ686" s="62"/>
      <c r="CK686" s="62"/>
      <c r="CL686" s="62"/>
      <c r="CM686" s="62"/>
      <c r="CN686" s="62"/>
      <c r="CO686" s="62"/>
      <c r="CP686" s="62"/>
      <c r="CQ686" s="62"/>
      <c r="CR686" s="62"/>
      <c r="CS686" s="62"/>
      <c r="CT686" s="62"/>
      <c r="CU686" s="62"/>
      <c r="CV686" s="62"/>
      <c r="CW686" s="62"/>
      <c r="CX686" s="62"/>
      <c r="CY686" s="62"/>
      <c r="CZ686" s="62"/>
      <c r="DA686" s="62"/>
      <c r="DB686" s="62"/>
      <c r="DC686" s="62"/>
      <c r="DD686" s="62"/>
      <c r="DE686" s="62"/>
      <c r="DF686" s="62"/>
      <c r="DG686" s="62"/>
      <c r="DH686" s="62"/>
      <c r="DI686" s="62"/>
      <c r="DJ686" s="62"/>
      <c r="DK686" s="62"/>
      <c r="DL686" s="62"/>
      <c r="DM686" s="62"/>
      <c r="DN686" s="62"/>
      <c r="DO686" s="62"/>
      <c r="DP686" s="62"/>
      <c r="DQ686" s="62"/>
      <c r="DR686" s="62"/>
      <c r="DS686" s="62"/>
      <c r="DT686" s="62"/>
      <c r="DU686" s="62"/>
      <c r="DV686" s="62"/>
      <c r="DW686" s="62"/>
      <c r="DX686" s="62"/>
      <c r="DY686" s="62"/>
      <c r="DZ686" s="62"/>
      <c r="EA686" s="62"/>
      <c r="EB686" s="62"/>
      <c r="EC686" s="62"/>
      <c r="ED686" s="62"/>
      <c r="EE686" s="62"/>
      <c r="EF686" s="62"/>
      <c r="EG686" s="62"/>
      <c r="EH686" s="62"/>
      <c r="EI686" s="62"/>
      <c r="EJ686" s="62"/>
      <c r="EK686" s="62"/>
      <c r="EL686" s="62"/>
      <c r="EM686" s="62"/>
      <c r="EN686" s="62"/>
      <c r="EO686" s="62"/>
      <c r="EP686" s="62"/>
      <c r="EQ686" s="62"/>
      <c r="ER686" s="62"/>
      <c r="ES686" s="62"/>
      <c r="ET686" s="62"/>
      <c r="EU686" s="62"/>
      <c r="EV686" s="62"/>
      <c r="EW686" s="62"/>
      <c r="EX686" s="62"/>
      <c r="EY686" s="62"/>
      <c r="EZ686" s="62"/>
      <c r="FA686" s="62"/>
      <c r="FB686" s="62"/>
      <c r="FC686" s="62"/>
      <c r="FD686" s="62"/>
      <c r="FE686" s="62"/>
      <c r="FF686" s="62"/>
      <c r="FG686" s="62"/>
      <c r="FH686" s="62"/>
      <c r="FI686" s="62"/>
      <c r="FJ686" s="62"/>
      <c r="FK686" s="62"/>
      <c r="FL686" s="62"/>
      <c r="FM686" s="62"/>
      <c r="FN686" s="62"/>
      <c r="FO686" s="62"/>
      <c r="FP686" s="62"/>
      <c r="FQ686" s="62"/>
      <c r="FR686" s="62"/>
      <c r="FS686" s="62"/>
      <c r="FT686" s="62"/>
      <c r="FU686" s="62"/>
      <c r="FV686" s="62"/>
      <c r="FW686" s="62"/>
      <c r="FX686" s="62"/>
      <c r="FY686" s="62"/>
      <c r="FZ686" s="62"/>
      <c r="GA686" s="62"/>
      <c r="GB686" s="62"/>
      <c r="GC686" s="62"/>
      <c r="GD686" s="62"/>
      <c r="GE686" s="62"/>
      <c r="GF686" s="62"/>
      <c r="GG686" s="62"/>
      <c r="GH686" s="62"/>
      <c r="GI686" s="62"/>
      <c r="GJ686" s="62"/>
      <c r="GK686" s="62"/>
      <c r="GL686" s="62"/>
      <c r="GM686" s="62"/>
      <c r="GN686" s="62"/>
      <c r="GO686" s="62"/>
      <c r="GP686" s="62"/>
      <c r="GQ686" s="62"/>
      <c r="GR686" s="62"/>
      <c r="GS686" s="62"/>
      <c r="GT686" s="62"/>
      <c r="GU686" s="62"/>
      <c r="GV686" s="62"/>
      <c r="GW686" s="62"/>
      <c r="GX686" s="62"/>
      <c r="GY686" s="62"/>
      <c r="GZ686" s="62"/>
      <c r="HA686" s="62"/>
      <c r="HB686" s="62"/>
      <c r="HC686" s="62"/>
      <c r="HD686" s="62"/>
      <c r="HE686" s="62"/>
      <c r="HF686" s="62"/>
      <c r="HG686" s="62"/>
      <c r="HH686" s="62"/>
      <c r="HI686" s="62"/>
      <c r="HJ686" s="62"/>
      <c r="HK686" s="62"/>
      <c r="HL686" s="62"/>
      <c r="HM686" s="62"/>
      <c r="HN686" s="62"/>
      <c r="HO686" s="62"/>
      <c r="HP686" s="62"/>
      <c r="HQ686" s="62"/>
      <c r="HR686" s="62"/>
      <c r="HS686" s="62"/>
      <c r="HT686" s="62"/>
      <c r="HU686" s="62"/>
      <c r="HV686" s="62"/>
      <c r="HW686" s="62"/>
      <c r="HX686" s="62"/>
      <c r="HY686" s="62"/>
      <c r="HZ686" s="62"/>
      <c r="IA686" s="62"/>
      <c r="IB686" s="62"/>
      <c r="IC686" s="62"/>
      <c r="ID686" s="62"/>
      <c r="IE686" s="62"/>
      <c r="IF686" s="62"/>
      <c r="IG686" s="62"/>
      <c r="IH686" s="62"/>
      <c r="II686" s="62"/>
      <c r="IJ686" s="62"/>
      <c r="IK686" s="62"/>
      <c r="IL686" s="62"/>
      <c r="IM686" s="62"/>
      <c r="IN686" s="62"/>
      <c r="IO686" s="62"/>
      <c r="IP686" s="62"/>
      <c r="IQ686" s="62"/>
      <c r="IR686" s="62"/>
      <c r="IS686" s="62"/>
      <c r="IT686" s="62"/>
      <c r="IU686" s="62"/>
      <c r="IV686" s="62"/>
    </row>
    <row r="687" spans="1:256" ht="24">
      <c r="A687" s="54" t="s">
        <v>446</v>
      </c>
      <c r="B687" s="55" t="s">
        <v>430</v>
      </c>
      <c r="C687" s="55" t="s">
        <v>426</v>
      </c>
      <c r="D687" s="55" t="s">
        <v>447</v>
      </c>
      <c r="E687" s="56">
        <v>8</v>
      </c>
      <c r="F687" s="57" t="str">
        <f>VLOOKUP(E687,SCELTACONTRAENTE!$A$1:$B$18,2,FALSE)</f>
        <v>08-AFFIDAMENTO IN ECONOMIA - COTTIMO FIDUCIARIO</v>
      </c>
      <c r="G687" s="63">
        <v>2458.05</v>
      </c>
      <c r="H687" s="59">
        <v>42005</v>
      </c>
      <c r="I687" s="59">
        <v>42369</v>
      </c>
      <c r="J687" s="60">
        <f>101.5+328.6+417.3</f>
        <v>847.4000000000001</v>
      </c>
      <c r="K687" s="61"/>
      <c r="L687" s="62"/>
      <c r="M687" s="62"/>
      <c r="N687" s="62"/>
      <c r="O687" s="62"/>
      <c r="P687" s="62"/>
      <c r="Q687" s="62"/>
      <c r="R687" s="62"/>
      <c r="S687" s="62"/>
      <c r="T687" s="62"/>
      <c r="U687" s="62"/>
      <c r="V687" s="62"/>
      <c r="W687" s="62"/>
      <c r="X687" s="62"/>
      <c r="Y687" s="62"/>
      <c r="Z687" s="62"/>
      <c r="AA687" s="62"/>
      <c r="AB687" s="62"/>
      <c r="AC687" s="62"/>
      <c r="AD687" s="62"/>
      <c r="AE687" s="62"/>
      <c r="AF687" s="62"/>
      <c r="AG687" s="62"/>
      <c r="AH687" s="62"/>
      <c r="AI687" s="62"/>
      <c r="AJ687" s="62"/>
      <c r="AK687" s="62"/>
      <c r="AL687" s="62"/>
      <c r="AM687" s="62"/>
      <c r="AN687" s="62"/>
      <c r="AO687" s="62"/>
      <c r="AP687" s="62"/>
      <c r="AQ687" s="62"/>
      <c r="AR687" s="62"/>
      <c r="AS687" s="62"/>
      <c r="AT687" s="62"/>
      <c r="AU687" s="62"/>
      <c r="AV687" s="62"/>
      <c r="AW687" s="62"/>
      <c r="AX687" s="62"/>
      <c r="AY687" s="62"/>
      <c r="AZ687" s="62"/>
      <c r="BA687" s="62"/>
      <c r="BB687" s="62"/>
      <c r="BC687" s="62"/>
      <c r="BD687" s="62"/>
      <c r="BE687" s="62"/>
      <c r="BF687" s="62"/>
      <c r="BG687" s="62"/>
      <c r="BH687" s="62"/>
      <c r="BI687" s="62"/>
      <c r="BJ687" s="62"/>
      <c r="BK687" s="62"/>
      <c r="BL687" s="62"/>
      <c r="BM687" s="62"/>
      <c r="BN687" s="62"/>
      <c r="BO687" s="62"/>
      <c r="BP687" s="62"/>
      <c r="BQ687" s="62"/>
      <c r="BR687" s="62"/>
      <c r="BS687" s="62"/>
      <c r="BT687" s="62"/>
      <c r="BU687" s="62"/>
      <c r="BV687" s="62"/>
      <c r="BW687" s="62"/>
      <c r="BX687" s="62"/>
      <c r="BY687" s="62"/>
      <c r="BZ687" s="62"/>
      <c r="CA687" s="62"/>
      <c r="CB687" s="62"/>
      <c r="CC687" s="62"/>
      <c r="CD687" s="62"/>
      <c r="CE687" s="62"/>
      <c r="CF687" s="62"/>
      <c r="CG687" s="62"/>
      <c r="CH687" s="62"/>
      <c r="CI687" s="62"/>
      <c r="CJ687" s="62"/>
      <c r="CK687" s="62"/>
      <c r="CL687" s="62"/>
      <c r="CM687" s="62"/>
      <c r="CN687" s="62"/>
      <c r="CO687" s="62"/>
      <c r="CP687" s="62"/>
      <c r="CQ687" s="62"/>
      <c r="CR687" s="62"/>
      <c r="CS687" s="62"/>
      <c r="CT687" s="62"/>
      <c r="CU687" s="62"/>
      <c r="CV687" s="62"/>
      <c r="CW687" s="62"/>
      <c r="CX687" s="62"/>
      <c r="CY687" s="62"/>
      <c r="CZ687" s="62"/>
      <c r="DA687" s="62"/>
      <c r="DB687" s="62"/>
      <c r="DC687" s="62"/>
      <c r="DD687" s="62"/>
      <c r="DE687" s="62"/>
      <c r="DF687" s="62"/>
      <c r="DG687" s="62"/>
      <c r="DH687" s="62"/>
      <c r="DI687" s="62"/>
      <c r="DJ687" s="62"/>
      <c r="DK687" s="62"/>
      <c r="DL687" s="62"/>
      <c r="DM687" s="62"/>
      <c r="DN687" s="62"/>
      <c r="DO687" s="62"/>
      <c r="DP687" s="62"/>
      <c r="DQ687" s="62"/>
      <c r="DR687" s="62"/>
      <c r="DS687" s="62"/>
      <c r="DT687" s="62"/>
      <c r="DU687" s="62"/>
      <c r="DV687" s="62"/>
      <c r="DW687" s="62"/>
      <c r="DX687" s="62"/>
      <c r="DY687" s="62"/>
      <c r="DZ687" s="62"/>
      <c r="EA687" s="62"/>
      <c r="EB687" s="62"/>
      <c r="EC687" s="62"/>
      <c r="ED687" s="62"/>
      <c r="EE687" s="62"/>
      <c r="EF687" s="62"/>
      <c r="EG687" s="62"/>
      <c r="EH687" s="62"/>
      <c r="EI687" s="62"/>
      <c r="EJ687" s="62"/>
      <c r="EK687" s="62"/>
      <c r="EL687" s="62"/>
      <c r="EM687" s="62"/>
      <c r="EN687" s="62"/>
      <c r="EO687" s="62"/>
      <c r="EP687" s="62"/>
      <c r="EQ687" s="62"/>
      <c r="ER687" s="62"/>
      <c r="ES687" s="62"/>
      <c r="ET687" s="62"/>
      <c r="EU687" s="62"/>
      <c r="EV687" s="62"/>
      <c r="EW687" s="62"/>
      <c r="EX687" s="62"/>
      <c r="EY687" s="62"/>
      <c r="EZ687" s="62"/>
      <c r="FA687" s="62"/>
      <c r="FB687" s="62"/>
      <c r="FC687" s="62"/>
      <c r="FD687" s="62"/>
      <c r="FE687" s="62"/>
      <c r="FF687" s="62"/>
      <c r="FG687" s="62"/>
      <c r="FH687" s="62"/>
      <c r="FI687" s="62"/>
      <c r="FJ687" s="62"/>
      <c r="FK687" s="62"/>
      <c r="FL687" s="62"/>
      <c r="FM687" s="62"/>
      <c r="FN687" s="62"/>
      <c r="FO687" s="62"/>
      <c r="FP687" s="62"/>
      <c r="FQ687" s="62"/>
      <c r="FR687" s="62"/>
      <c r="FS687" s="62"/>
      <c r="FT687" s="62"/>
      <c r="FU687" s="62"/>
      <c r="FV687" s="62"/>
      <c r="FW687" s="62"/>
      <c r="FX687" s="62"/>
      <c r="FY687" s="62"/>
      <c r="FZ687" s="62"/>
      <c r="GA687" s="62"/>
      <c r="GB687" s="62"/>
      <c r="GC687" s="62"/>
      <c r="GD687" s="62"/>
      <c r="GE687" s="62"/>
      <c r="GF687" s="62"/>
      <c r="GG687" s="62"/>
      <c r="GH687" s="62"/>
      <c r="GI687" s="62"/>
      <c r="GJ687" s="62"/>
      <c r="GK687" s="62"/>
      <c r="GL687" s="62"/>
      <c r="GM687" s="62"/>
      <c r="GN687" s="62"/>
      <c r="GO687" s="62"/>
      <c r="GP687" s="62"/>
      <c r="GQ687" s="62"/>
      <c r="GR687" s="62"/>
      <c r="GS687" s="62"/>
      <c r="GT687" s="62"/>
      <c r="GU687" s="62"/>
      <c r="GV687" s="62"/>
      <c r="GW687" s="62"/>
      <c r="GX687" s="62"/>
      <c r="GY687" s="62"/>
      <c r="GZ687" s="62"/>
      <c r="HA687" s="62"/>
      <c r="HB687" s="62"/>
      <c r="HC687" s="62"/>
      <c r="HD687" s="62"/>
      <c r="HE687" s="62"/>
      <c r="HF687" s="62"/>
      <c r="HG687" s="62"/>
      <c r="HH687" s="62"/>
      <c r="HI687" s="62"/>
      <c r="HJ687" s="62"/>
      <c r="HK687" s="62"/>
      <c r="HL687" s="62"/>
      <c r="HM687" s="62"/>
      <c r="HN687" s="62"/>
      <c r="HO687" s="62"/>
      <c r="HP687" s="62"/>
      <c r="HQ687" s="62"/>
      <c r="HR687" s="62"/>
      <c r="HS687" s="62"/>
      <c r="HT687" s="62"/>
      <c r="HU687" s="62"/>
      <c r="HV687" s="62"/>
      <c r="HW687" s="62"/>
      <c r="HX687" s="62"/>
      <c r="HY687" s="62"/>
      <c r="HZ687" s="62"/>
      <c r="IA687" s="62"/>
      <c r="IB687" s="62"/>
      <c r="IC687" s="62"/>
      <c r="ID687" s="62"/>
      <c r="IE687" s="62"/>
      <c r="IF687" s="62"/>
      <c r="IG687" s="62"/>
      <c r="IH687" s="62"/>
      <c r="II687" s="62"/>
      <c r="IJ687" s="62"/>
      <c r="IK687" s="62"/>
      <c r="IL687" s="62"/>
      <c r="IM687" s="62"/>
      <c r="IN687" s="62"/>
      <c r="IO687" s="62"/>
      <c r="IP687" s="62"/>
      <c r="IQ687" s="62"/>
      <c r="IR687" s="62"/>
      <c r="IS687" s="62"/>
      <c r="IT687" s="62"/>
      <c r="IU687" s="62"/>
      <c r="IV687" s="62"/>
    </row>
    <row r="688" spans="1:256" ht="24">
      <c r="A688" s="67" t="s">
        <v>134</v>
      </c>
      <c r="B688" s="55" t="s">
        <v>430</v>
      </c>
      <c r="C688" s="55" t="s">
        <v>426</v>
      </c>
      <c r="D688" s="55" t="s">
        <v>136</v>
      </c>
      <c r="E688" s="68">
        <v>8</v>
      </c>
      <c r="F688" s="3" t="str">
        <f>VLOOKUP(E688,SCELTACONTRAENTE!$A$1:$B$18,2,FALSE)</f>
        <v>08-AFFIDAMENTO IN ECONOMIA - COTTIMO FIDUCIARIO</v>
      </c>
      <c r="G688" s="63">
        <v>19800</v>
      </c>
      <c r="H688" s="59">
        <v>42005</v>
      </c>
      <c r="I688" s="59">
        <v>42369</v>
      </c>
      <c r="J688" s="60">
        <f>19800-4950</f>
        <v>14850</v>
      </c>
      <c r="K688" s="62"/>
      <c r="L688" s="62"/>
      <c r="M688" s="62"/>
      <c r="N688" s="62"/>
      <c r="O688" s="62"/>
      <c r="P688" s="62"/>
      <c r="Q688" s="62"/>
      <c r="R688" s="62"/>
      <c r="S688" s="62"/>
      <c r="T688" s="62"/>
      <c r="U688" s="62"/>
      <c r="V688" s="62"/>
      <c r="W688" s="62"/>
      <c r="X688" s="62"/>
      <c r="Y688" s="62"/>
      <c r="Z688" s="62"/>
      <c r="AA688" s="62"/>
      <c r="AB688" s="62"/>
      <c r="AC688" s="62"/>
      <c r="AD688" s="62"/>
      <c r="AE688" s="62"/>
      <c r="AF688" s="62"/>
      <c r="AG688" s="62"/>
      <c r="AH688" s="62"/>
      <c r="AI688" s="62"/>
      <c r="AJ688" s="62"/>
      <c r="AK688" s="62"/>
      <c r="AL688" s="62"/>
      <c r="AM688" s="62"/>
      <c r="AN688" s="62"/>
      <c r="AO688" s="62"/>
      <c r="AP688" s="62"/>
      <c r="AQ688" s="62"/>
      <c r="AR688" s="62"/>
      <c r="AS688" s="62"/>
      <c r="AT688" s="62"/>
      <c r="AU688" s="62"/>
      <c r="AV688" s="62"/>
      <c r="AW688" s="62"/>
      <c r="AX688" s="62"/>
      <c r="AY688" s="62"/>
      <c r="AZ688" s="62"/>
      <c r="BA688" s="62"/>
      <c r="BB688" s="62"/>
      <c r="BC688" s="62"/>
      <c r="BD688" s="62"/>
      <c r="BE688" s="62"/>
      <c r="BF688" s="62"/>
      <c r="BG688" s="62"/>
      <c r="BH688" s="62"/>
      <c r="BI688" s="62"/>
      <c r="BJ688" s="62"/>
      <c r="BK688" s="62"/>
      <c r="BL688" s="62"/>
      <c r="BM688" s="62"/>
      <c r="BN688" s="62"/>
      <c r="BO688" s="62"/>
      <c r="BP688" s="62"/>
      <c r="BQ688" s="62"/>
      <c r="BR688" s="62"/>
      <c r="BS688" s="62"/>
      <c r="BT688" s="62"/>
      <c r="BU688" s="62"/>
      <c r="BV688" s="62"/>
      <c r="BW688" s="62"/>
      <c r="BX688" s="62"/>
      <c r="BY688" s="62"/>
      <c r="BZ688" s="62"/>
      <c r="CA688" s="62"/>
      <c r="CB688" s="62"/>
      <c r="CC688" s="62"/>
      <c r="CD688" s="62"/>
      <c r="CE688" s="62"/>
      <c r="CF688" s="62"/>
      <c r="CG688" s="62"/>
      <c r="CH688" s="62"/>
      <c r="CI688" s="62"/>
      <c r="CJ688" s="62"/>
      <c r="CK688" s="62"/>
      <c r="CL688" s="62"/>
      <c r="CM688" s="62"/>
      <c r="CN688" s="62"/>
      <c r="CO688" s="62"/>
      <c r="CP688" s="62"/>
      <c r="CQ688" s="62"/>
      <c r="CR688" s="62"/>
      <c r="CS688" s="62"/>
      <c r="CT688" s="62"/>
      <c r="CU688" s="62"/>
      <c r="CV688" s="62"/>
      <c r="CW688" s="62"/>
      <c r="CX688" s="62"/>
      <c r="CY688" s="62"/>
      <c r="CZ688" s="62"/>
      <c r="DA688" s="62"/>
      <c r="DB688" s="62"/>
      <c r="DC688" s="62"/>
      <c r="DD688" s="62"/>
      <c r="DE688" s="62"/>
      <c r="DF688" s="62"/>
      <c r="DG688" s="62"/>
      <c r="DH688" s="62"/>
      <c r="DI688" s="62"/>
      <c r="DJ688" s="62"/>
      <c r="DK688" s="62"/>
      <c r="DL688" s="62"/>
      <c r="DM688" s="62"/>
      <c r="DN688" s="62"/>
      <c r="DO688" s="62"/>
      <c r="DP688" s="62"/>
      <c r="DQ688" s="62"/>
      <c r="DR688" s="62"/>
      <c r="DS688" s="62"/>
      <c r="DT688" s="62"/>
      <c r="DU688" s="62"/>
      <c r="DV688" s="62"/>
      <c r="DW688" s="62"/>
      <c r="DX688" s="62"/>
      <c r="DY688" s="62"/>
      <c r="DZ688" s="62"/>
      <c r="EA688" s="62"/>
      <c r="EB688" s="62"/>
      <c r="EC688" s="62"/>
      <c r="ED688" s="62"/>
      <c r="EE688" s="62"/>
      <c r="EF688" s="62"/>
      <c r="EG688" s="62"/>
      <c r="EH688" s="62"/>
      <c r="EI688" s="62"/>
      <c r="EJ688" s="62"/>
      <c r="EK688" s="62"/>
      <c r="EL688" s="62"/>
      <c r="EM688" s="62"/>
      <c r="EN688" s="62"/>
      <c r="EO688" s="62"/>
      <c r="EP688" s="62"/>
      <c r="EQ688" s="62"/>
      <c r="ER688" s="62"/>
      <c r="ES688" s="62"/>
      <c r="ET688" s="62"/>
      <c r="EU688" s="62"/>
      <c r="EV688" s="62"/>
      <c r="EW688" s="62"/>
      <c r="EX688" s="62"/>
      <c r="EY688" s="62"/>
      <c r="EZ688" s="62"/>
      <c r="FA688" s="62"/>
      <c r="FB688" s="62"/>
      <c r="FC688" s="62"/>
      <c r="FD688" s="62"/>
      <c r="FE688" s="62"/>
      <c r="FF688" s="62"/>
      <c r="FG688" s="62"/>
      <c r="FH688" s="62"/>
      <c r="FI688" s="62"/>
      <c r="FJ688" s="62"/>
      <c r="FK688" s="62"/>
      <c r="FL688" s="62"/>
      <c r="FM688" s="62"/>
      <c r="FN688" s="62"/>
      <c r="FO688" s="62"/>
      <c r="FP688" s="62"/>
      <c r="FQ688" s="62"/>
      <c r="FR688" s="62"/>
      <c r="FS688" s="62"/>
      <c r="FT688" s="62"/>
      <c r="FU688" s="62"/>
      <c r="FV688" s="62"/>
      <c r="FW688" s="62"/>
      <c r="FX688" s="62"/>
      <c r="FY688" s="62"/>
      <c r="FZ688" s="62"/>
      <c r="GA688" s="62"/>
      <c r="GB688" s="62"/>
      <c r="GC688" s="62"/>
      <c r="GD688" s="62"/>
      <c r="GE688" s="62"/>
      <c r="GF688" s="62"/>
      <c r="GG688" s="62"/>
      <c r="GH688" s="62"/>
      <c r="GI688" s="62"/>
      <c r="GJ688" s="62"/>
      <c r="GK688" s="62"/>
      <c r="GL688" s="62"/>
      <c r="GM688" s="62"/>
      <c r="GN688" s="62"/>
      <c r="GO688" s="62"/>
      <c r="GP688" s="62"/>
      <c r="GQ688" s="62"/>
      <c r="GR688" s="62"/>
      <c r="GS688" s="62"/>
      <c r="GT688" s="62"/>
      <c r="GU688" s="62"/>
      <c r="GV688" s="62"/>
      <c r="GW688" s="62"/>
      <c r="GX688" s="62"/>
      <c r="GY688" s="62"/>
      <c r="GZ688" s="62"/>
      <c r="HA688" s="62"/>
      <c r="HB688" s="62"/>
      <c r="HC688" s="62"/>
      <c r="HD688" s="62"/>
      <c r="HE688" s="62"/>
      <c r="HF688" s="62"/>
      <c r="HG688" s="62"/>
      <c r="HH688" s="62"/>
      <c r="HI688" s="62"/>
      <c r="HJ688" s="62"/>
      <c r="HK688" s="62"/>
      <c r="HL688" s="62"/>
      <c r="HM688" s="62"/>
      <c r="HN688" s="62"/>
      <c r="HO688" s="62"/>
      <c r="HP688" s="62"/>
      <c r="HQ688" s="62"/>
      <c r="HR688" s="62"/>
      <c r="HS688" s="62"/>
      <c r="HT688" s="62"/>
      <c r="HU688" s="62"/>
      <c r="HV688" s="62"/>
      <c r="HW688" s="62"/>
      <c r="HX688" s="62"/>
      <c r="HY688" s="62"/>
      <c r="HZ688" s="62"/>
      <c r="IA688" s="62"/>
      <c r="IB688" s="62"/>
      <c r="IC688" s="62"/>
      <c r="ID688" s="62"/>
      <c r="IE688" s="62"/>
      <c r="IF688" s="62"/>
      <c r="IG688" s="62"/>
      <c r="IH688" s="62"/>
      <c r="II688" s="62"/>
      <c r="IJ688" s="62"/>
      <c r="IK688" s="62"/>
      <c r="IL688" s="62"/>
      <c r="IM688" s="62"/>
      <c r="IN688" s="62"/>
      <c r="IO688" s="62"/>
      <c r="IP688" s="62"/>
      <c r="IQ688" s="62"/>
      <c r="IR688" s="62"/>
      <c r="IS688" s="62"/>
      <c r="IT688" s="62"/>
      <c r="IU688" s="62"/>
      <c r="IV688" s="62"/>
    </row>
    <row r="689" spans="1:256" ht="24">
      <c r="A689" s="54" t="s">
        <v>448</v>
      </c>
      <c r="B689" s="55" t="s">
        <v>430</v>
      </c>
      <c r="C689" s="55" t="s">
        <v>426</v>
      </c>
      <c r="D689" s="55" t="s">
        <v>449</v>
      </c>
      <c r="E689" s="56">
        <v>8</v>
      </c>
      <c r="F689" s="57" t="str">
        <f>VLOOKUP(E689,SCELTACONTRAENTE!$A$1:$B$18,2,FALSE)</f>
        <v>08-AFFIDAMENTO IN ECONOMIA - COTTIMO FIDUCIARIO</v>
      </c>
      <c r="G689" s="63">
        <v>17445.1</v>
      </c>
      <c r="H689" s="59">
        <v>42352</v>
      </c>
      <c r="I689" s="59">
        <v>42369</v>
      </c>
      <c r="J689" s="60">
        <v>0</v>
      </c>
      <c r="K689" s="62"/>
      <c r="L689" s="62"/>
      <c r="M689" s="62"/>
      <c r="N689" s="62"/>
      <c r="O689" s="62"/>
      <c r="P689" s="62"/>
      <c r="Q689" s="62"/>
      <c r="R689" s="62"/>
      <c r="S689" s="62"/>
      <c r="T689" s="62"/>
      <c r="U689" s="62"/>
      <c r="V689" s="62"/>
      <c r="W689" s="62"/>
      <c r="X689" s="62"/>
      <c r="Y689" s="62"/>
      <c r="Z689" s="62"/>
      <c r="AA689" s="62"/>
      <c r="AB689" s="62"/>
      <c r="AC689" s="62"/>
      <c r="AD689" s="62"/>
      <c r="AE689" s="62"/>
      <c r="AF689" s="62"/>
      <c r="AG689" s="62"/>
      <c r="AH689" s="62"/>
      <c r="AI689" s="62"/>
      <c r="AJ689" s="62"/>
      <c r="AK689" s="62"/>
      <c r="AL689" s="62"/>
      <c r="AM689" s="62"/>
      <c r="AN689" s="62"/>
      <c r="AO689" s="62"/>
      <c r="AP689" s="62"/>
      <c r="AQ689" s="62"/>
      <c r="AR689" s="62"/>
      <c r="AS689" s="62"/>
      <c r="AT689" s="62"/>
      <c r="AU689" s="62"/>
      <c r="AV689" s="62"/>
      <c r="AW689" s="62"/>
      <c r="AX689" s="62"/>
      <c r="AY689" s="62"/>
      <c r="AZ689" s="62"/>
      <c r="BA689" s="62"/>
      <c r="BB689" s="62"/>
      <c r="BC689" s="62"/>
      <c r="BD689" s="62"/>
      <c r="BE689" s="62"/>
      <c r="BF689" s="62"/>
      <c r="BG689" s="62"/>
      <c r="BH689" s="62"/>
      <c r="BI689" s="62"/>
      <c r="BJ689" s="62"/>
      <c r="BK689" s="62"/>
      <c r="BL689" s="62"/>
      <c r="BM689" s="62"/>
      <c r="BN689" s="62"/>
      <c r="BO689" s="62"/>
      <c r="BP689" s="62"/>
      <c r="BQ689" s="62"/>
      <c r="BR689" s="62"/>
      <c r="BS689" s="62"/>
      <c r="BT689" s="62"/>
      <c r="BU689" s="62"/>
      <c r="BV689" s="62"/>
      <c r="BW689" s="62"/>
      <c r="BX689" s="62"/>
      <c r="BY689" s="62"/>
      <c r="BZ689" s="62"/>
      <c r="CA689" s="62"/>
      <c r="CB689" s="62"/>
      <c r="CC689" s="62"/>
      <c r="CD689" s="62"/>
      <c r="CE689" s="62"/>
      <c r="CF689" s="62"/>
      <c r="CG689" s="62"/>
      <c r="CH689" s="62"/>
      <c r="CI689" s="62"/>
      <c r="CJ689" s="62"/>
      <c r="CK689" s="62"/>
      <c r="CL689" s="62"/>
      <c r="CM689" s="62"/>
      <c r="CN689" s="62"/>
      <c r="CO689" s="62"/>
      <c r="CP689" s="62"/>
      <c r="CQ689" s="62"/>
      <c r="CR689" s="62"/>
      <c r="CS689" s="62"/>
      <c r="CT689" s="62"/>
      <c r="CU689" s="62"/>
      <c r="CV689" s="62"/>
      <c r="CW689" s="62"/>
      <c r="CX689" s="62"/>
      <c r="CY689" s="62"/>
      <c r="CZ689" s="62"/>
      <c r="DA689" s="62"/>
      <c r="DB689" s="62"/>
      <c r="DC689" s="62"/>
      <c r="DD689" s="62"/>
      <c r="DE689" s="62"/>
      <c r="DF689" s="62"/>
      <c r="DG689" s="62"/>
      <c r="DH689" s="62"/>
      <c r="DI689" s="62"/>
      <c r="DJ689" s="62"/>
      <c r="DK689" s="62"/>
      <c r="DL689" s="62"/>
      <c r="DM689" s="62"/>
      <c r="DN689" s="62"/>
      <c r="DO689" s="62"/>
      <c r="DP689" s="62"/>
      <c r="DQ689" s="62"/>
      <c r="DR689" s="62"/>
      <c r="DS689" s="62"/>
      <c r="DT689" s="62"/>
      <c r="DU689" s="62"/>
      <c r="DV689" s="62"/>
      <c r="DW689" s="62"/>
      <c r="DX689" s="62"/>
      <c r="DY689" s="62"/>
      <c r="DZ689" s="62"/>
      <c r="EA689" s="62"/>
      <c r="EB689" s="62"/>
      <c r="EC689" s="62"/>
      <c r="ED689" s="62"/>
      <c r="EE689" s="62"/>
      <c r="EF689" s="62"/>
      <c r="EG689" s="62"/>
      <c r="EH689" s="62"/>
      <c r="EI689" s="62"/>
      <c r="EJ689" s="62"/>
      <c r="EK689" s="62"/>
      <c r="EL689" s="62"/>
      <c r="EM689" s="62"/>
      <c r="EN689" s="62"/>
      <c r="EO689" s="62"/>
      <c r="EP689" s="62"/>
      <c r="EQ689" s="62"/>
      <c r="ER689" s="62"/>
      <c r="ES689" s="62"/>
      <c r="ET689" s="62"/>
      <c r="EU689" s="62"/>
      <c r="EV689" s="62"/>
      <c r="EW689" s="62"/>
      <c r="EX689" s="62"/>
      <c r="EY689" s="62"/>
      <c r="EZ689" s="62"/>
      <c r="FA689" s="62"/>
      <c r="FB689" s="62"/>
      <c r="FC689" s="62"/>
      <c r="FD689" s="62"/>
      <c r="FE689" s="62"/>
      <c r="FF689" s="62"/>
      <c r="FG689" s="62"/>
      <c r="FH689" s="62"/>
      <c r="FI689" s="62"/>
      <c r="FJ689" s="62"/>
      <c r="FK689" s="62"/>
      <c r="FL689" s="62"/>
      <c r="FM689" s="62"/>
      <c r="FN689" s="62"/>
      <c r="FO689" s="62"/>
      <c r="FP689" s="62"/>
      <c r="FQ689" s="62"/>
      <c r="FR689" s="62"/>
      <c r="FS689" s="62"/>
      <c r="FT689" s="62"/>
      <c r="FU689" s="62"/>
      <c r="FV689" s="62"/>
      <c r="FW689" s="62"/>
      <c r="FX689" s="62"/>
      <c r="FY689" s="62"/>
      <c r="FZ689" s="62"/>
      <c r="GA689" s="62"/>
      <c r="GB689" s="62"/>
      <c r="GC689" s="62"/>
      <c r="GD689" s="62"/>
      <c r="GE689" s="62"/>
      <c r="GF689" s="62"/>
      <c r="GG689" s="62"/>
      <c r="GH689" s="62"/>
      <c r="GI689" s="62"/>
      <c r="GJ689" s="62"/>
      <c r="GK689" s="62"/>
      <c r="GL689" s="62"/>
      <c r="GM689" s="62"/>
      <c r="GN689" s="62"/>
      <c r="GO689" s="62"/>
      <c r="GP689" s="62"/>
      <c r="GQ689" s="62"/>
      <c r="GR689" s="62"/>
      <c r="GS689" s="62"/>
      <c r="GT689" s="62"/>
      <c r="GU689" s="62"/>
      <c r="GV689" s="62"/>
      <c r="GW689" s="62"/>
      <c r="GX689" s="62"/>
      <c r="GY689" s="62"/>
      <c r="GZ689" s="62"/>
      <c r="HA689" s="62"/>
      <c r="HB689" s="62"/>
      <c r="HC689" s="62"/>
      <c r="HD689" s="62"/>
      <c r="HE689" s="62"/>
      <c r="HF689" s="62"/>
      <c r="HG689" s="62"/>
      <c r="HH689" s="62"/>
      <c r="HI689" s="62"/>
      <c r="HJ689" s="62"/>
      <c r="HK689" s="62"/>
      <c r="HL689" s="62"/>
      <c r="HM689" s="62"/>
      <c r="HN689" s="62"/>
      <c r="HO689" s="62"/>
      <c r="HP689" s="62"/>
      <c r="HQ689" s="62"/>
      <c r="HR689" s="62"/>
      <c r="HS689" s="62"/>
      <c r="HT689" s="62"/>
      <c r="HU689" s="62"/>
      <c r="HV689" s="62"/>
      <c r="HW689" s="62"/>
      <c r="HX689" s="62"/>
      <c r="HY689" s="62"/>
      <c r="HZ689" s="62"/>
      <c r="IA689" s="62"/>
      <c r="IB689" s="62"/>
      <c r="IC689" s="62"/>
      <c r="ID689" s="62"/>
      <c r="IE689" s="62"/>
      <c r="IF689" s="62"/>
      <c r="IG689" s="62"/>
      <c r="IH689" s="62"/>
      <c r="II689" s="62"/>
      <c r="IJ689" s="62"/>
      <c r="IK689" s="62"/>
      <c r="IL689" s="62"/>
      <c r="IM689" s="62"/>
      <c r="IN689" s="62"/>
      <c r="IO689" s="62"/>
      <c r="IP689" s="62"/>
      <c r="IQ689" s="62"/>
      <c r="IR689" s="62"/>
      <c r="IS689" s="62"/>
      <c r="IT689" s="62"/>
      <c r="IU689" s="62"/>
      <c r="IV689" s="62"/>
    </row>
    <row r="690" spans="1:256" ht="24">
      <c r="A690" s="21" t="s">
        <v>450</v>
      </c>
      <c r="B690" s="12" t="s">
        <v>451</v>
      </c>
      <c r="C690" s="55" t="s">
        <v>426</v>
      </c>
      <c r="D690" s="55" t="s">
        <v>452</v>
      </c>
      <c r="E690" s="56">
        <v>8</v>
      </c>
      <c r="F690" s="57" t="str">
        <f>VLOOKUP(E690,SCELTACONTRAENTE!$A$1:$B$18,2,FALSE)</f>
        <v>08-AFFIDAMENTO IN ECONOMIA - COTTIMO FIDUCIARIO</v>
      </c>
      <c r="G690" s="63">
        <v>24590</v>
      </c>
      <c r="H690" s="59">
        <v>42219</v>
      </c>
      <c r="I690" s="59">
        <v>42277</v>
      </c>
      <c r="J690" s="60">
        <v>24502</v>
      </c>
      <c r="K690" s="62"/>
      <c r="L690" s="62"/>
      <c r="M690" s="62"/>
      <c r="N690" s="62"/>
      <c r="O690" s="62"/>
      <c r="P690" s="62"/>
      <c r="Q690" s="62"/>
      <c r="R690" s="62"/>
      <c r="S690" s="62"/>
      <c r="T690" s="62"/>
      <c r="U690" s="62"/>
      <c r="V690" s="62"/>
      <c r="W690" s="62"/>
      <c r="X690" s="62"/>
      <c r="Y690" s="62"/>
      <c r="Z690" s="62"/>
      <c r="AA690" s="62"/>
      <c r="AB690" s="62"/>
      <c r="AC690" s="62"/>
      <c r="AD690" s="62"/>
      <c r="AE690" s="62"/>
      <c r="AF690" s="62"/>
      <c r="AG690" s="62"/>
      <c r="AH690" s="62"/>
      <c r="AI690" s="62"/>
      <c r="AJ690" s="62"/>
      <c r="AK690" s="62"/>
      <c r="AL690" s="62"/>
      <c r="AM690" s="62"/>
      <c r="AN690" s="62"/>
      <c r="AO690" s="62"/>
      <c r="AP690" s="62"/>
      <c r="AQ690" s="62"/>
      <c r="AR690" s="62"/>
      <c r="AS690" s="62"/>
      <c r="AT690" s="62"/>
      <c r="AU690" s="62"/>
      <c r="AV690" s="62"/>
      <c r="AW690" s="62"/>
      <c r="AX690" s="62"/>
      <c r="AY690" s="62"/>
      <c r="AZ690" s="62"/>
      <c r="BA690" s="62"/>
      <c r="BB690" s="62"/>
      <c r="BC690" s="62"/>
      <c r="BD690" s="62"/>
      <c r="BE690" s="62"/>
      <c r="BF690" s="62"/>
      <c r="BG690" s="62"/>
      <c r="BH690" s="62"/>
      <c r="BI690" s="62"/>
      <c r="BJ690" s="62"/>
      <c r="BK690" s="62"/>
      <c r="BL690" s="62"/>
      <c r="BM690" s="62"/>
      <c r="BN690" s="62"/>
      <c r="BO690" s="62"/>
      <c r="BP690" s="62"/>
      <c r="BQ690" s="62"/>
      <c r="BR690" s="62"/>
      <c r="BS690" s="62"/>
      <c r="BT690" s="62"/>
      <c r="BU690" s="62"/>
      <c r="BV690" s="62"/>
      <c r="BW690" s="62"/>
      <c r="BX690" s="62"/>
      <c r="BY690" s="62"/>
      <c r="BZ690" s="62"/>
      <c r="CA690" s="62"/>
      <c r="CB690" s="62"/>
      <c r="CC690" s="62"/>
      <c r="CD690" s="62"/>
      <c r="CE690" s="62"/>
      <c r="CF690" s="62"/>
      <c r="CG690" s="62"/>
      <c r="CH690" s="62"/>
      <c r="CI690" s="62"/>
      <c r="CJ690" s="62"/>
      <c r="CK690" s="62"/>
      <c r="CL690" s="62"/>
      <c r="CM690" s="62"/>
      <c r="CN690" s="62"/>
      <c r="CO690" s="62"/>
      <c r="CP690" s="62"/>
      <c r="CQ690" s="62"/>
      <c r="CR690" s="62"/>
      <c r="CS690" s="62"/>
      <c r="CT690" s="62"/>
      <c r="CU690" s="62"/>
      <c r="CV690" s="62"/>
      <c r="CW690" s="62"/>
      <c r="CX690" s="62"/>
      <c r="CY690" s="62"/>
      <c r="CZ690" s="62"/>
      <c r="DA690" s="62"/>
      <c r="DB690" s="62"/>
      <c r="DC690" s="62"/>
      <c r="DD690" s="62"/>
      <c r="DE690" s="62"/>
      <c r="DF690" s="62"/>
      <c r="DG690" s="62"/>
      <c r="DH690" s="62"/>
      <c r="DI690" s="62"/>
      <c r="DJ690" s="62"/>
      <c r="DK690" s="62"/>
      <c r="DL690" s="62"/>
      <c r="DM690" s="62"/>
      <c r="DN690" s="62"/>
      <c r="DO690" s="62"/>
      <c r="DP690" s="62"/>
      <c r="DQ690" s="62"/>
      <c r="DR690" s="62"/>
      <c r="DS690" s="62"/>
      <c r="DT690" s="62"/>
      <c r="DU690" s="62"/>
      <c r="DV690" s="62"/>
      <c r="DW690" s="62"/>
      <c r="DX690" s="62"/>
      <c r="DY690" s="62"/>
      <c r="DZ690" s="62"/>
      <c r="EA690" s="62"/>
      <c r="EB690" s="62"/>
      <c r="EC690" s="62"/>
      <c r="ED690" s="62"/>
      <c r="EE690" s="62"/>
      <c r="EF690" s="62"/>
      <c r="EG690" s="62"/>
      <c r="EH690" s="62"/>
      <c r="EI690" s="62"/>
      <c r="EJ690" s="62"/>
      <c r="EK690" s="62"/>
      <c r="EL690" s="62"/>
      <c r="EM690" s="62"/>
      <c r="EN690" s="62"/>
      <c r="EO690" s="62"/>
      <c r="EP690" s="62"/>
      <c r="EQ690" s="62"/>
      <c r="ER690" s="62"/>
      <c r="ES690" s="62"/>
      <c r="ET690" s="62"/>
      <c r="EU690" s="62"/>
      <c r="EV690" s="62"/>
      <c r="EW690" s="62"/>
      <c r="EX690" s="62"/>
      <c r="EY690" s="62"/>
      <c r="EZ690" s="62"/>
      <c r="FA690" s="62"/>
      <c r="FB690" s="62"/>
      <c r="FC690" s="62"/>
      <c r="FD690" s="62"/>
      <c r="FE690" s="62"/>
      <c r="FF690" s="62"/>
      <c r="FG690" s="62"/>
      <c r="FH690" s="62"/>
      <c r="FI690" s="62"/>
      <c r="FJ690" s="62"/>
      <c r="FK690" s="62"/>
      <c r="FL690" s="62"/>
      <c r="FM690" s="62"/>
      <c r="FN690" s="62"/>
      <c r="FO690" s="62"/>
      <c r="FP690" s="62"/>
      <c r="FQ690" s="62"/>
      <c r="FR690" s="62"/>
      <c r="FS690" s="62"/>
      <c r="FT690" s="62"/>
      <c r="FU690" s="62"/>
      <c r="FV690" s="62"/>
      <c r="FW690" s="62"/>
      <c r="FX690" s="62"/>
      <c r="FY690" s="62"/>
      <c r="FZ690" s="62"/>
      <c r="GA690" s="62"/>
      <c r="GB690" s="62"/>
      <c r="GC690" s="62"/>
      <c r="GD690" s="62"/>
      <c r="GE690" s="62"/>
      <c r="GF690" s="62"/>
      <c r="GG690" s="62"/>
      <c r="GH690" s="62"/>
      <c r="GI690" s="62"/>
      <c r="GJ690" s="62"/>
      <c r="GK690" s="62"/>
      <c r="GL690" s="62"/>
      <c r="GM690" s="62"/>
      <c r="GN690" s="62"/>
      <c r="GO690" s="62"/>
      <c r="GP690" s="62"/>
      <c r="GQ690" s="62"/>
      <c r="GR690" s="62"/>
      <c r="GS690" s="62"/>
      <c r="GT690" s="62"/>
      <c r="GU690" s="62"/>
      <c r="GV690" s="62"/>
      <c r="GW690" s="62"/>
      <c r="GX690" s="62"/>
      <c r="GY690" s="62"/>
      <c r="GZ690" s="62"/>
      <c r="HA690" s="62"/>
      <c r="HB690" s="62"/>
      <c r="HC690" s="62"/>
      <c r="HD690" s="62"/>
      <c r="HE690" s="62"/>
      <c r="HF690" s="62"/>
      <c r="HG690" s="62"/>
      <c r="HH690" s="62"/>
      <c r="HI690" s="62"/>
      <c r="HJ690" s="62"/>
      <c r="HK690" s="62"/>
      <c r="HL690" s="62"/>
      <c r="HM690" s="62"/>
      <c r="HN690" s="62"/>
      <c r="HO690" s="62"/>
      <c r="HP690" s="62"/>
      <c r="HQ690" s="62"/>
      <c r="HR690" s="62"/>
      <c r="HS690" s="62"/>
      <c r="HT690" s="62"/>
      <c r="HU690" s="62"/>
      <c r="HV690" s="62"/>
      <c r="HW690" s="62"/>
      <c r="HX690" s="62"/>
      <c r="HY690" s="62"/>
      <c r="HZ690" s="62"/>
      <c r="IA690" s="62"/>
      <c r="IB690" s="62"/>
      <c r="IC690" s="62"/>
      <c r="ID690" s="62"/>
      <c r="IE690" s="62"/>
      <c r="IF690" s="62"/>
      <c r="IG690" s="62"/>
      <c r="IH690" s="62"/>
      <c r="II690" s="62"/>
      <c r="IJ690" s="62"/>
      <c r="IK690" s="62"/>
      <c r="IL690" s="62"/>
      <c r="IM690" s="62"/>
      <c r="IN690" s="62"/>
      <c r="IO690" s="62"/>
      <c r="IP690" s="62"/>
      <c r="IQ690" s="62"/>
      <c r="IR690" s="62"/>
      <c r="IS690" s="62"/>
      <c r="IT690" s="62"/>
      <c r="IU690" s="62"/>
      <c r="IV690" s="62"/>
    </row>
    <row r="691" spans="1:15" ht="12">
      <c r="A691" s="69" t="s">
        <v>453</v>
      </c>
      <c r="B691" s="70" t="s">
        <v>430</v>
      </c>
      <c r="C691" s="55" t="s">
        <v>426</v>
      </c>
      <c r="D691" s="12" t="s">
        <v>454</v>
      </c>
      <c r="E691" s="71">
        <v>23</v>
      </c>
      <c r="F691" s="72" t="s">
        <v>455</v>
      </c>
      <c r="G691" s="73">
        <v>9767.28</v>
      </c>
      <c r="H691" s="74">
        <v>42150</v>
      </c>
      <c r="I691" s="74">
        <v>42880</v>
      </c>
      <c r="J691" s="75">
        <v>1973.48</v>
      </c>
      <c r="K691" s="76"/>
      <c r="L691" s="76"/>
      <c r="M691" s="76"/>
      <c r="N691" s="76"/>
      <c r="O691" s="76"/>
    </row>
    <row r="692" spans="1:10" ht="24">
      <c r="A692" s="21" t="s">
        <v>456</v>
      </c>
      <c r="B692" s="70" t="s">
        <v>430</v>
      </c>
      <c r="C692" s="55" t="s">
        <v>426</v>
      </c>
      <c r="D692" s="24" t="s">
        <v>457</v>
      </c>
      <c r="E692" s="56">
        <v>8</v>
      </c>
      <c r="F692" s="57" t="str">
        <f>VLOOKUP(E692,SCELTACONTRAENTE!$A$1:$B$18,2,FALSE)</f>
        <v>08-AFFIDAMENTO IN ECONOMIA - COTTIMO FIDUCIARIO</v>
      </c>
      <c r="G692" s="4">
        <v>4980</v>
      </c>
      <c r="H692" s="5">
        <v>42144</v>
      </c>
      <c r="I692" s="5">
        <v>42160</v>
      </c>
      <c r="J692" s="77">
        <v>4980</v>
      </c>
    </row>
    <row r="693" spans="1:10" ht="24">
      <c r="A693" s="21" t="s">
        <v>458</v>
      </c>
      <c r="B693" s="70" t="s">
        <v>430</v>
      </c>
      <c r="C693" s="55" t="s">
        <v>426</v>
      </c>
      <c r="D693" s="21" t="s">
        <v>459</v>
      </c>
      <c r="E693" s="71">
        <v>26</v>
      </c>
      <c r="F693" s="78" t="s">
        <v>460</v>
      </c>
      <c r="G693" s="4">
        <v>20000</v>
      </c>
      <c r="H693" s="5">
        <v>42096</v>
      </c>
      <c r="I693" s="5">
        <v>42826</v>
      </c>
      <c r="J693" s="77">
        <f>1579+958.86</f>
        <v>2537.86</v>
      </c>
    </row>
    <row r="694" spans="1:10" ht="24">
      <c r="A694" s="21" t="s">
        <v>461</v>
      </c>
      <c r="B694" s="70" t="s">
        <v>430</v>
      </c>
      <c r="C694" s="55" t="s">
        <v>426</v>
      </c>
      <c r="D694" s="24" t="s">
        <v>462</v>
      </c>
      <c r="E694" s="56">
        <v>8</v>
      </c>
      <c r="F694" s="57" t="str">
        <f>VLOOKUP(E694,SCELTACONTRAENTE!$A$1:$B$18,2,FALSE)</f>
        <v>08-AFFIDAMENTO IN ECONOMIA - COTTIMO FIDUCIARIO</v>
      </c>
      <c r="G694" s="4">
        <v>760</v>
      </c>
      <c r="H694" s="5">
        <v>42082</v>
      </c>
      <c r="I694" s="5">
        <v>42185</v>
      </c>
      <c r="J694" s="77">
        <v>760</v>
      </c>
    </row>
    <row r="695" spans="1:10" ht="24">
      <c r="A695" s="21" t="s">
        <v>463</v>
      </c>
      <c r="B695" s="70" t="s">
        <v>430</v>
      </c>
      <c r="C695" s="55" t="s">
        <v>426</v>
      </c>
      <c r="D695" s="21" t="s">
        <v>464</v>
      </c>
      <c r="E695" s="71">
        <v>26</v>
      </c>
      <c r="F695" s="78" t="s">
        <v>460</v>
      </c>
      <c r="G695" s="4">
        <v>13114.75</v>
      </c>
      <c r="H695" s="5">
        <v>42064</v>
      </c>
      <c r="I695" s="6" t="s">
        <v>465</v>
      </c>
      <c r="J695" s="77">
        <f>6351.16+1063.85</f>
        <v>7415.01</v>
      </c>
    </row>
    <row r="696" spans="1:10" ht="24">
      <c r="A696" s="21" t="s">
        <v>466</v>
      </c>
      <c r="B696" s="70" t="s">
        <v>430</v>
      </c>
      <c r="C696" s="55" t="s">
        <v>426</v>
      </c>
      <c r="D696" s="24" t="s">
        <v>467</v>
      </c>
      <c r="E696" s="71">
        <v>26</v>
      </c>
      <c r="F696" s="78" t="s">
        <v>460</v>
      </c>
      <c r="G696" s="4">
        <v>188424.12</v>
      </c>
      <c r="H696" s="5">
        <v>42005</v>
      </c>
      <c r="I696" s="5">
        <v>43830</v>
      </c>
      <c r="J696" s="77">
        <v>21021</v>
      </c>
    </row>
    <row r="697" spans="1:10" ht="24">
      <c r="A697" s="79">
        <v>6459849408</v>
      </c>
      <c r="B697" s="70" t="s">
        <v>430</v>
      </c>
      <c r="C697" s="55" t="s">
        <v>426</v>
      </c>
      <c r="D697" s="21" t="s">
        <v>468</v>
      </c>
      <c r="E697" s="71">
        <v>26</v>
      </c>
      <c r="F697" s="78" t="s">
        <v>460</v>
      </c>
      <c r="G697" s="4">
        <v>175000</v>
      </c>
      <c r="H697" s="5">
        <v>42025</v>
      </c>
      <c r="I697" s="5">
        <v>43406</v>
      </c>
      <c r="J697" s="77">
        <v>0</v>
      </c>
    </row>
    <row r="698" spans="1:10" ht="24">
      <c r="A698" s="1" t="s">
        <v>134</v>
      </c>
      <c r="C698" s="1" t="s">
        <v>135</v>
      </c>
      <c r="D698" s="12" t="s">
        <v>136</v>
      </c>
      <c r="E698" s="2">
        <v>1</v>
      </c>
      <c r="F698" s="3" t="str">
        <f>VLOOKUP(E698,SCELTACONTRAENTE!$A$1:$B$18,2,FALSE)</f>
        <v>01- PROCEDURA APERTA</v>
      </c>
      <c r="G698" s="4">
        <v>19800</v>
      </c>
      <c r="J698" s="28"/>
    </row>
    <row r="699" spans="1:10" ht="24">
      <c r="A699" s="1" t="s">
        <v>44</v>
      </c>
      <c r="C699" s="1" t="s">
        <v>45</v>
      </c>
      <c r="D699" s="12" t="s">
        <v>46</v>
      </c>
      <c r="E699" s="2">
        <v>2</v>
      </c>
      <c r="F699" s="3" t="str">
        <f>VLOOKUP(E699,SCELTACONTRAENTE!$A$1:$B$18,2,FALSE)</f>
        <v>02-PROCEDURA RISTRETTA</v>
      </c>
      <c r="G699" s="4">
        <v>566558.95</v>
      </c>
      <c r="H699" s="22">
        <v>42156</v>
      </c>
      <c r="I699" s="22">
        <v>42855</v>
      </c>
      <c r="J699" s="27">
        <v>172431</v>
      </c>
    </row>
    <row r="700" spans="1:11" ht="24">
      <c r="A700" s="1" t="s">
        <v>948</v>
      </c>
      <c r="C700" s="1" t="s">
        <v>45</v>
      </c>
      <c r="D700" s="1" t="s">
        <v>949</v>
      </c>
      <c r="E700" s="2">
        <v>23</v>
      </c>
      <c r="F700" s="3" t="s">
        <v>455</v>
      </c>
      <c r="G700" s="4">
        <v>165</v>
      </c>
      <c r="J700" s="6">
        <v>201.3</v>
      </c>
      <c r="K700" s="7">
        <v>165</v>
      </c>
    </row>
    <row r="701" spans="1:11" ht="24">
      <c r="A701" s="1" t="s">
        <v>950</v>
      </c>
      <c r="C701" s="1" t="s">
        <v>45</v>
      </c>
      <c r="D701" s="1" t="s">
        <v>951</v>
      </c>
      <c r="E701" s="2">
        <v>23</v>
      </c>
      <c r="F701" s="3" t="s">
        <v>455</v>
      </c>
      <c r="G701" s="4">
        <v>396</v>
      </c>
      <c r="J701" s="6">
        <v>483.73</v>
      </c>
      <c r="K701" s="7">
        <v>396</v>
      </c>
    </row>
    <row r="702" spans="1:11" ht="24">
      <c r="A702" s="1" t="s">
        <v>952</v>
      </c>
      <c r="C702" s="1" t="s">
        <v>45</v>
      </c>
      <c r="D702" s="1" t="s">
        <v>953</v>
      </c>
      <c r="E702" s="2">
        <v>23</v>
      </c>
      <c r="F702" s="3" t="s">
        <v>455</v>
      </c>
      <c r="G702" s="4">
        <v>5</v>
      </c>
      <c r="J702" s="6">
        <v>139.08</v>
      </c>
      <c r="K702" s="7">
        <v>5</v>
      </c>
    </row>
    <row r="703" spans="1:11" ht="24">
      <c r="A703" s="1" t="s">
        <v>954</v>
      </c>
      <c r="C703" s="1" t="s">
        <v>45</v>
      </c>
      <c r="D703" s="1" t="s">
        <v>955</v>
      </c>
      <c r="E703" s="2">
        <v>23</v>
      </c>
      <c r="F703" s="3" t="s">
        <v>455</v>
      </c>
      <c r="G703" s="4">
        <v>114</v>
      </c>
      <c r="J703" s="6">
        <v>622.2</v>
      </c>
      <c r="K703" s="7">
        <v>114</v>
      </c>
    </row>
    <row r="704" spans="1:11" ht="24">
      <c r="A704" s="1" t="s">
        <v>956</v>
      </c>
      <c r="C704" s="1" t="s">
        <v>45</v>
      </c>
      <c r="D704" s="1" t="s">
        <v>957</v>
      </c>
      <c r="E704" s="2">
        <v>23</v>
      </c>
      <c r="F704" s="3" t="s">
        <v>455</v>
      </c>
      <c r="G704" s="4">
        <v>540</v>
      </c>
      <c r="J704" s="6">
        <v>658.8</v>
      </c>
      <c r="K704" s="7">
        <v>540</v>
      </c>
    </row>
    <row r="705" spans="1:11" ht="24">
      <c r="A705" s="1" t="s">
        <v>958</v>
      </c>
      <c r="C705" s="1" t="s">
        <v>45</v>
      </c>
      <c r="D705" s="1" t="s">
        <v>959</v>
      </c>
      <c r="E705" s="2">
        <v>23</v>
      </c>
      <c r="F705" s="3" t="s">
        <v>455</v>
      </c>
      <c r="G705" s="4">
        <v>1240.8</v>
      </c>
      <c r="J705" s="6">
        <v>1513.78</v>
      </c>
      <c r="K705" s="7">
        <v>1240.8</v>
      </c>
    </row>
    <row r="706" spans="1:11" ht="24">
      <c r="A706" s="1" t="s">
        <v>960</v>
      </c>
      <c r="C706" s="1" t="s">
        <v>45</v>
      </c>
      <c r="D706" s="1" t="s">
        <v>961</v>
      </c>
      <c r="E706" s="2">
        <v>23</v>
      </c>
      <c r="F706" s="3" t="s">
        <v>455</v>
      </c>
      <c r="G706" s="4">
        <v>510</v>
      </c>
      <c r="J706" s="6">
        <v>622.2</v>
      </c>
      <c r="K706" s="7">
        <v>510</v>
      </c>
    </row>
    <row r="707" spans="1:11" ht="36">
      <c r="A707" s="1" t="s">
        <v>962</v>
      </c>
      <c r="C707" s="1" t="s">
        <v>45</v>
      </c>
      <c r="D707" s="1" t="s">
        <v>963</v>
      </c>
      <c r="E707" s="2">
        <v>23</v>
      </c>
      <c r="F707" s="3" t="s">
        <v>455</v>
      </c>
      <c r="G707" s="4">
        <v>1410</v>
      </c>
      <c r="J707" s="6">
        <v>1551</v>
      </c>
      <c r="K707" s="7">
        <v>1410</v>
      </c>
    </row>
    <row r="708" spans="1:11" ht="36">
      <c r="A708" s="1" t="s">
        <v>964</v>
      </c>
      <c r="C708" s="1" t="s">
        <v>45</v>
      </c>
      <c r="D708" s="1" t="s">
        <v>965</v>
      </c>
      <c r="E708" s="2">
        <v>23</v>
      </c>
      <c r="F708" s="3" t="s">
        <v>455</v>
      </c>
      <c r="G708" s="4">
        <v>33</v>
      </c>
      <c r="J708" s="6">
        <v>363</v>
      </c>
      <c r="K708" s="7">
        <v>33</v>
      </c>
    </row>
    <row r="709" spans="1:11" ht="24">
      <c r="A709" s="1" t="s">
        <v>966</v>
      </c>
      <c r="C709" s="1" t="s">
        <v>45</v>
      </c>
      <c r="D709" s="1" t="s">
        <v>967</v>
      </c>
      <c r="E709" s="2">
        <v>23</v>
      </c>
      <c r="F709" s="3" t="s">
        <v>455</v>
      </c>
      <c r="G709" s="4">
        <v>3060</v>
      </c>
      <c r="J709" s="6">
        <v>3733.2</v>
      </c>
      <c r="K709" s="7">
        <v>3060</v>
      </c>
    </row>
    <row r="710" spans="1:11" ht="36">
      <c r="A710" s="1" t="s">
        <v>968</v>
      </c>
      <c r="C710" s="1" t="s">
        <v>45</v>
      </c>
      <c r="D710" s="1" t="s">
        <v>969</v>
      </c>
      <c r="E710" s="2">
        <v>23</v>
      </c>
      <c r="F710" s="3" t="s">
        <v>455</v>
      </c>
      <c r="G710" s="4">
        <v>819.67</v>
      </c>
      <c r="J710" s="6">
        <v>990</v>
      </c>
      <c r="K710" s="7">
        <v>811.48</v>
      </c>
    </row>
    <row r="711" spans="1:11" ht="24">
      <c r="A711" s="1" t="s">
        <v>970</v>
      </c>
      <c r="C711" s="1" t="s">
        <v>45</v>
      </c>
      <c r="D711" s="1" t="s">
        <v>971</v>
      </c>
      <c r="E711" s="2">
        <v>23</v>
      </c>
      <c r="F711" s="3" t="s">
        <v>455</v>
      </c>
      <c r="G711" s="4">
        <v>868</v>
      </c>
      <c r="J711" s="6">
        <v>1058.96</v>
      </c>
      <c r="K711" s="7">
        <v>868</v>
      </c>
    </row>
    <row r="712" spans="1:11" ht="24">
      <c r="A712" s="1" t="s">
        <v>972</v>
      </c>
      <c r="C712" s="1" t="s">
        <v>45</v>
      </c>
      <c r="D712" s="1" t="s">
        <v>973</v>
      </c>
      <c r="E712" s="2">
        <v>23</v>
      </c>
      <c r="F712" s="3" t="s">
        <v>455</v>
      </c>
      <c r="G712" s="4">
        <v>390</v>
      </c>
      <c r="J712" s="6">
        <v>475.8</v>
      </c>
      <c r="K712" s="7">
        <v>390</v>
      </c>
    </row>
    <row r="713" spans="1:11" ht="24">
      <c r="A713" s="1" t="s">
        <v>974</v>
      </c>
      <c r="C713" s="1" t="s">
        <v>45</v>
      </c>
      <c r="D713" s="1" t="s">
        <v>975</v>
      </c>
      <c r="E713" s="2">
        <v>23</v>
      </c>
      <c r="F713" s="3" t="s">
        <v>455</v>
      </c>
      <c r="G713" s="4">
        <v>4550</v>
      </c>
      <c r="J713" s="6">
        <v>5551</v>
      </c>
      <c r="K713" s="7">
        <v>4550</v>
      </c>
    </row>
    <row r="714" spans="1:11" ht="24">
      <c r="A714" s="1" t="s">
        <v>976</v>
      </c>
      <c r="C714" s="1" t="s">
        <v>45</v>
      </c>
      <c r="D714" s="1" t="s">
        <v>977</v>
      </c>
      <c r="E714" s="2">
        <v>23</v>
      </c>
      <c r="F714" s="3" t="s">
        <v>455</v>
      </c>
      <c r="G714" s="4">
        <v>233</v>
      </c>
      <c r="J714" s="6">
        <v>284.26</v>
      </c>
      <c r="K714" s="7">
        <v>233</v>
      </c>
    </row>
    <row r="715" spans="1:11" ht="24">
      <c r="A715" s="1" t="s">
        <v>978</v>
      </c>
      <c r="C715" s="1" t="s">
        <v>45</v>
      </c>
      <c r="D715" s="1" t="s">
        <v>979</v>
      </c>
      <c r="E715" s="2">
        <v>23</v>
      </c>
      <c r="F715" s="3" t="s">
        <v>455</v>
      </c>
      <c r="G715" s="4">
        <v>389.75</v>
      </c>
      <c r="J715" s="6">
        <v>475.5</v>
      </c>
      <c r="K715" s="7">
        <v>389.75</v>
      </c>
    </row>
    <row r="716" spans="1:11" ht="24">
      <c r="A716" s="1" t="s">
        <v>980</v>
      </c>
      <c r="C716" s="1" t="s">
        <v>45</v>
      </c>
      <c r="D716" s="1" t="s">
        <v>981</v>
      </c>
      <c r="E716" s="2">
        <v>23</v>
      </c>
      <c r="F716" s="3" t="s">
        <v>455</v>
      </c>
      <c r="G716" s="4">
        <v>2868.85</v>
      </c>
      <c r="J716" s="6">
        <v>2598.96</v>
      </c>
      <c r="K716" s="7">
        <v>2130.3</v>
      </c>
    </row>
    <row r="717" spans="1:11" ht="24">
      <c r="A717" s="1" t="s">
        <v>982</v>
      </c>
      <c r="C717" s="1" t="s">
        <v>45</v>
      </c>
      <c r="D717" s="1" t="s">
        <v>983</v>
      </c>
      <c r="E717" s="2">
        <v>23</v>
      </c>
      <c r="F717" s="3" t="s">
        <v>455</v>
      </c>
      <c r="G717" s="4">
        <v>534.3</v>
      </c>
      <c r="J717" s="6">
        <v>534.3</v>
      </c>
      <c r="K717" s="7">
        <v>534.3</v>
      </c>
    </row>
    <row r="718" spans="1:11" ht="24">
      <c r="A718" s="1" t="s">
        <v>984</v>
      </c>
      <c r="C718" s="1" t="s">
        <v>45</v>
      </c>
      <c r="D718" s="1" t="s">
        <v>985</v>
      </c>
      <c r="E718" s="2">
        <v>23</v>
      </c>
      <c r="F718" s="3" t="s">
        <v>455</v>
      </c>
      <c r="G718" s="4">
        <v>470</v>
      </c>
      <c r="J718" s="6">
        <v>573.4</v>
      </c>
      <c r="K718" s="7">
        <v>470</v>
      </c>
    </row>
    <row r="719" spans="1:11" ht="36">
      <c r="A719" s="1" t="s">
        <v>986</v>
      </c>
      <c r="C719" s="1" t="s">
        <v>45</v>
      </c>
      <c r="D719" s="1" t="s">
        <v>987</v>
      </c>
      <c r="E719" s="2">
        <v>23</v>
      </c>
      <c r="F719" s="3" t="s">
        <v>455</v>
      </c>
      <c r="G719" s="4">
        <v>819.67</v>
      </c>
      <c r="J719" s="6">
        <v>951.6</v>
      </c>
      <c r="K719" s="7">
        <v>780</v>
      </c>
    </row>
    <row r="720" spans="1:11" ht="24">
      <c r="A720" s="1" t="s">
        <v>988</v>
      </c>
      <c r="C720" s="1" t="s">
        <v>45</v>
      </c>
      <c r="D720" s="1" t="s">
        <v>989</v>
      </c>
      <c r="E720" s="2">
        <v>23</v>
      </c>
      <c r="F720" s="3" t="s">
        <v>455</v>
      </c>
      <c r="G720" s="4">
        <v>1000</v>
      </c>
      <c r="J720" s="6">
        <v>1220</v>
      </c>
      <c r="K720" s="7">
        <v>1000</v>
      </c>
    </row>
    <row r="721" spans="1:11" ht="24">
      <c r="A721" s="1" t="s">
        <v>990</v>
      </c>
      <c r="C721" s="1" t="s">
        <v>45</v>
      </c>
      <c r="D721" s="1" t="s">
        <v>991</v>
      </c>
      <c r="E721" s="2">
        <v>23</v>
      </c>
      <c r="F721" s="3" t="s">
        <v>455</v>
      </c>
      <c r="G721" s="4">
        <v>420</v>
      </c>
      <c r="J721" s="6">
        <v>512.4</v>
      </c>
      <c r="K721" s="7">
        <v>420</v>
      </c>
    </row>
    <row r="722" spans="1:11" ht="24">
      <c r="A722" s="1" t="s">
        <v>992</v>
      </c>
      <c r="C722" s="1" t="s">
        <v>45</v>
      </c>
      <c r="D722" s="1" t="s">
        <v>993</v>
      </c>
      <c r="E722" s="2">
        <v>23</v>
      </c>
      <c r="F722" s="3" t="s">
        <v>455</v>
      </c>
      <c r="G722" s="4">
        <v>220</v>
      </c>
      <c r="J722" s="6">
        <v>268.4</v>
      </c>
      <c r="K722" s="7">
        <v>220</v>
      </c>
    </row>
    <row r="723" spans="1:11" ht="24">
      <c r="A723" s="1" t="s">
        <v>994</v>
      </c>
      <c r="C723" s="1" t="s">
        <v>45</v>
      </c>
      <c r="D723" s="1" t="s">
        <v>995</v>
      </c>
      <c r="E723" s="2">
        <v>23</v>
      </c>
      <c r="F723" s="3" t="s">
        <v>455</v>
      </c>
      <c r="G723" s="4">
        <v>180</v>
      </c>
      <c r="J723" s="6">
        <v>219.6</v>
      </c>
      <c r="K723" s="7">
        <v>180</v>
      </c>
    </row>
    <row r="724" spans="1:11" ht="24">
      <c r="A724" s="1" t="s">
        <v>996</v>
      </c>
      <c r="C724" s="1" t="s">
        <v>45</v>
      </c>
      <c r="D724" s="1" t="s">
        <v>997</v>
      </c>
      <c r="E724" s="2">
        <v>23</v>
      </c>
      <c r="F724" s="3" t="s">
        <v>455</v>
      </c>
      <c r="G724" s="4">
        <v>550</v>
      </c>
      <c r="J724" s="6">
        <v>671</v>
      </c>
      <c r="K724" s="7">
        <v>550</v>
      </c>
    </row>
    <row r="725" spans="1:11" ht="24">
      <c r="A725" s="1" t="s">
        <v>998</v>
      </c>
      <c r="C725" s="1" t="s">
        <v>45</v>
      </c>
      <c r="D725" s="1" t="s">
        <v>999</v>
      </c>
      <c r="E725" s="2">
        <v>23</v>
      </c>
      <c r="F725" s="3" t="s">
        <v>455</v>
      </c>
      <c r="G725" s="4">
        <v>6000</v>
      </c>
      <c r="J725" s="6">
        <v>7320</v>
      </c>
      <c r="K725" s="7">
        <v>6000</v>
      </c>
    </row>
    <row r="726" spans="1:11" ht="24">
      <c r="A726" s="1" t="s">
        <v>1000</v>
      </c>
      <c r="C726" s="1" t="s">
        <v>45</v>
      </c>
      <c r="D726" s="1" t="s">
        <v>1001</v>
      </c>
      <c r="E726" s="2">
        <v>23</v>
      </c>
      <c r="F726" s="3" t="s">
        <v>455</v>
      </c>
      <c r="G726" s="4">
        <v>1140</v>
      </c>
      <c r="J726" s="6">
        <v>753.35</v>
      </c>
      <c r="K726" s="7">
        <v>617.5</v>
      </c>
    </row>
    <row r="727" spans="1:11" ht="24">
      <c r="A727" s="1" t="s">
        <v>1002</v>
      </c>
      <c r="C727" s="1" t="s">
        <v>45</v>
      </c>
      <c r="D727" s="1" t="s">
        <v>1003</v>
      </c>
      <c r="E727" s="2">
        <v>23</v>
      </c>
      <c r="F727" s="3" t="s">
        <v>455</v>
      </c>
      <c r="G727" s="4">
        <v>1140</v>
      </c>
      <c r="J727" s="6">
        <v>1390.8</v>
      </c>
      <c r="K727" s="7">
        <v>1140</v>
      </c>
    </row>
    <row r="728" spans="1:11" ht="24">
      <c r="A728" s="1" t="s">
        <v>1004</v>
      </c>
      <c r="C728" s="1" t="s">
        <v>45</v>
      </c>
      <c r="D728" s="1" t="s">
        <v>1005</v>
      </c>
      <c r="E728" s="2">
        <v>1</v>
      </c>
      <c r="F728" s="3" t="s">
        <v>1006</v>
      </c>
      <c r="G728" s="4">
        <v>213627.34</v>
      </c>
      <c r="J728" s="6">
        <v>0</v>
      </c>
      <c r="K728" s="7">
        <v>0</v>
      </c>
    </row>
    <row r="729" spans="1:11" ht="24">
      <c r="A729" s="1" t="s">
        <v>1007</v>
      </c>
      <c r="C729" s="1" t="s">
        <v>45</v>
      </c>
      <c r="D729" s="1" t="s">
        <v>1008</v>
      </c>
      <c r="E729" s="2">
        <v>23</v>
      </c>
      <c r="F729" s="3" t="s">
        <v>455</v>
      </c>
      <c r="G729" s="4">
        <v>440</v>
      </c>
      <c r="J729" s="6">
        <v>440</v>
      </c>
      <c r="K729" s="7">
        <v>434</v>
      </c>
    </row>
    <row r="730" spans="1:11" ht="24">
      <c r="A730" s="1" t="s">
        <v>1007</v>
      </c>
      <c r="C730" s="1" t="s">
        <v>45</v>
      </c>
      <c r="D730" s="1" t="s">
        <v>1009</v>
      </c>
      <c r="E730" s="2">
        <v>23</v>
      </c>
      <c r="F730" s="3" t="s">
        <v>455</v>
      </c>
      <c r="G730" s="4">
        <v>387.5</v>
      </c>
      <c r="J730" s="6">
        <v>472.75</v>
      </c>
      <c r="K730" s="7">
        <v>387.5</v>
      </c>
    </row>
    <row r="731" spans="1:11" ht="24">
      <c r="A731" s="1" t="s">
        <v>1010</v>
      </c>
      <c r="C731" s="1" t="s">
        <v>45</v>
      </c>
      <c r="D731" s="1" t="s">
        <v>1011</v>
      </c>
      <c r="E731" s="2">
        <v>23</v>
      </c>
      <c r="F731" s="3" t="s">
        <v>455</v>
      </c>
      <c r="G731" s="4">
        <v>291</v>
      </c>
      <c r="J731" s="6">
        <v>291</v>
      </c>
      <c r="K731" s="7">
        <v>287</v>
      </c>
    </row>
    <row r="732" spans="1:11" ht="24">
      <c r="A732" s="1" t="s">
        <v>1010</v>
      </c>
      <c r="C732" s="1" t="s">
        <v>45</v>
      </c>
      <c r="D732" s="1" t="s">
        <v>1012</v>
      </c>
      <c r="E732" s="2">
        <v>23</v>
      </c>
      <c r="F732" s="3" t="s">
        <v>455</v>
      </c>
      <c r="G732" s="4">
        <v>494.78</v>
      </c>
      <c r="J732" s="6">
        <v>312.68</v>
      </c>
      <c r="K732" s="7">
        <v>256.3</v>
      </c>
    </row>
    <row r="733" spans="1:11" ht="24">
      <c r="A733" s="1" t="s">
        <v>1013</v>
      </c>
      <c r="C733" s="1" t="s">
        <v>45</v>
      </c>
      <c r="D733" s="1" t="s">
        <v>1014</v>
      </c>
      <c r="E733" s="2">
        <v>23</v>
      </c>
      <c r="F733" s="3" t="s">
        <v>455</v>
      </c>
      <c r="G733" s="4">
        <v>1568.25</v>
      </c>
      <c r="J733" s="6">
        <v>922</v>
      </c>
      <c r="K733" s="7">
        <v>910</v>
      </c>
    </row>
    <row r="734" spans="1:256" ht="24">
      <c r="A734" s="6" t="s">
        <v>1013</v>
      </c>
      <c r="B734" s="6"/>
      <c r="C734" s="130" t="s">
        <v>45</v>
      </c>
      <c r="D734" s="6" t="s">
        <v>1015</v>
      </c>
      <c r="E734" s="131">
        <v>23</v>
      </c>
      <c r="F734" s="132" t="s">
        <v>455</v>
      </c>
      <c r="G734" s="4">
        <v>818.76</v>
      </c>
      <c r="H734" s="101"/>
      <c r="I734" s="101"/>
      <c r="J734" s="6">
        <v>998.89</v>
      </c>
      <c r="K734" s="133">
        <v>818.76</v>
      </c>
      <c r="L734" s="133"/>
      <c r="M734" s="133"/>
      <c r="N734" s="133"/>
      <c r="O734" s="133"/>
      <c r="P734" s="133"/>
      <c r="Q734" s="133"/>
      <c r="R734" s="133"/>
      <c r="S734" s="133"/>
      <c r="T734" s="133"/>
      <c r="U734" s="133"/>
      <c r="V734" s="133"/>
      <c r="W734" s="133"/>
      <c r="X734" s="133"/>
      <c r="Y734" s="133"/>
      <c r="Z734" s="133"/>
      <c r="AA734" s="133"/>
      <c r="AB734" s="133"/>
      <c r="AC734" s="133"/>
      <c r="AD734" s="133"/>
      <c r="AE734" s="133"/>
      <c r="AF734" s="133"/>
      <c r="AG734" s="133"/>
      <c r="AH734" s="133"/>
      <c r="AI734" s="133"/>
      <c r="AJ734" s="133"/>
      <c r="AK734" s="133"/>
      <c r="AL734" s="133"/>
      <c r="AM734" s="133"/>
      <c r="AN734" s="133"/>
      <c r="AO734" s="133"/>
      <c r="AP734" s="133"/>
      <c r="AQ734" s="133"/>
      <c r="AR734" s="133"/>
      <c r="AS734" s="133"/>
      <c r="AT734" s="133"/>
      <c r="AU734" s="133"/>
      <c r="AV734" s="133"/>
      <c r="AW734" s="133"/>
      <c r="AX734" s="133"/>
      <c r="AY734" s="133"/>
      <c r="AZ734" s="133"/>
      <c r="BA734" s="133"/>
      <c r="BB734" s="133"/>
      <c r="BC734" s="133"/>
      <c r="BD734" s="133"/>
      <c r="BE734" s="133"/>
      <c r="BF734" s="133"/>
      <c r="BG734" s="133"/>
      <c r="BH734" s="133"/>
      <c r="BI734" s="133"/>
      <c r="BJ734" s="133"/>
      <c r="BK734" s="133"/>
      <c r="BL734" s="133"/>
      <c r="BM734" s="133"/>
      <c r="BN734" s="133"/>
      <c r="BO734" s="133"/>
      <c r="BP734" s="133"/>
      <c r="BQ734" s="133"/>
      <c r="BR734" s="133"/>
      <c r="BS734" s="133"/>
      <c r="BT734" s="133"/>
      <c r="BU734" s="133"/>
      <c r="BV734" s="133"/>
      <c r="BW734" s="133"/>
      <c r="BX734" s="133"/>
      <c r="BY734" s="133"/>
      <c r="BZ734" s="133"/>
      <c r="CA734" s="133"/>
      <c r="CB734" s="133"/>
      <c r="CC734" s="133"/>
      <c r="CD734" s="133"/>
      <c r="CE734" s="133"/>
      <c r="CF734" s="133"/>
      <c r="CG734" s="133"/>
      <c r="CH734" s="133"/>
      <c r="CI734" s="133"/>
      <c r="CJ734" s="133"/>
      <c r="CK734" s="133"/>
      <c r="CL734" s="133"/>
      <c r="CM734" s="133"/>
      <c r="CN734" s="133"/>
      <c r="CO734" s="133"/>
      <c r="CP734" s="133"/>
      <c r="CQ734" s="133"/>
      <c r="CR734" s="133"/>
      <c r="CS734" s="133"/>
      <c r="CT734" s="133"/>
      <c r="CU734" s="133"/>
      <c r="CV734" s="133"/>
      <c r="CW734" s="133"/>
      <c r="CX734" s="133"/>
      <c r="CY734" s="133"/>
      <c r="CZ734" s="133"/>
      <c r="DA734" s="133"/>
      <c r="DB734" s="133"/>
      <c r="DC734" s="133"/>
      <c r="DD734" s="133"/>
      <c r="DE734" s="133"/>
      <c r="DF734" s="133"/>
      <c r="DG734" s="133"/>
      <c r="DH734" s="133"/>
      <c r="DI734" s="133"/>
      <c r="DJ734" s="133"/>
      <c r="DK734" s="133"/>
      <c r="DL734" s="133"/>
      <c r="DM734" s="133"/>
      <c r="DN734" s="133"/>
      <c r="DO734" s="133"/>
      <c r="DP734" s="133"/>
      <c r="DQ734" s="133"/>
      <c r="DR734" s="133"/>
      <c r="DS734" s="133"/>
      <c r="DT734" s="133"/>
      <c r="DU734" s="133"/>
      <c r="DV734" s="133"/>
      <c r="DW734" s="133"/>
      <c r="DX734" s="133"/>
      <c r="DY734" s="133"/>
      <c r="DZ734" s="133"/>
      <c r="EA734" s="133"/>
      <c r="EB734" s="133"/>
      <c r="EC734" s="133"/>
      <c r="ED734" s="133"/>
      <c r="EE734" s="133"/>
      <c r="EF734" s="133"/>
      <c r="EG734" s="133"/>
      <c r="EH734" s="133"/>
      <c r="EI734" s="133"/>
      <c r="EJ734" s="133"/>
      <c r="EK734" s="133"/>
      <c r="EL734" s="133"/>
      <c r="EM734" s="133"/>
      <c r="EN734" s="133"/>
      <c r="EO734" s="133"/>
      <c r="EP734" s="133"/>
      <c r="EQ734" s="133"/>
      <c r="ER734" s="133"/>
      <c r="ES734" s="133"/>
      <c r="ET734" s="133"/>
      <c r="EU734" s="133"/>
      <c r="EV734" s="133"/>
      <c r="EW734" s="133"/>
      <c r="EX734" s="133"/>
      <c r="EY734" s="133"/>
      <c r="EZ734" s="133"/>
      <c r="FA734" s="133"/>
      <c r="FB734" s="133"/>
      <c r="FC734" s="133"/>
      <c r="FD734" s="133"/>
      <c r="FE734" s="133"/>
      <c r="FF734" s="133"/>
      <c r="FG734" s="133"/>
      <c r="FH734" s="133"/>
      <c r="FI734" s="133"/>
      <c r="FJ734" s="133"/>
      <c r="FK734" s="133"/>
      <c r="FL734" s="133"/>
      <c r="FM734" s="133"/>
      <c r="FN734" s="133"/>
      <c r="FO734" s="133"/>
      <c r="FP734" s="133"/>
      <c r="FQ734" s="133"/>
      <c r="FR734" s="133"/>
      <c r="FS734" s="133"/>
      <c r="FT734" s="133"/>
      <c r="FU734" s="133"/>
      <c r="FV734" s="133"/>
      <c r="FW734" s="133"/>
      <c r="FX734" s="133"/>
      <c r="FY734" s="133"/>
      <c r="FZ734" s="133"/>
      <c r="GA734" s="133"/>
      <c r="GB734" s="133"/>
      <c r="GC734" s="133"/>
      <c r="GD734" s="133"/>
      <c r="GE734" s="133"/>
      <c r="GF734" s="133"/>
      <c r="GG734" s="133"/>
      <c r="GH734" s="133"/>
      <c r="GI734" s="133"/>
      <c r="GJ734" s="133"/>
      <c r="GK734" s="133"/>
      <c r="GL734" s="133"/>
      <c r="GM734" s="133"/>
      <c r="GN734" s="133"/>
      <c r="GO734" s="133"/>
      <c r="GP734" s="133"/>
      <c r="GQ734" s="133"/>
      <c r="GR734" s="133"/>
      <c r="GS734" s="133"/>
      <c r="GT734" s="133"/>
      <c r="GU734" s="133"/>
      <c r="GV734" s="133"/>
      <c r="GW734" s="133"/>
      <c r="GX734" s="133"/>
      <c r="GY734" s="133"/>
      <c r="GZ734" s="133"/>
      <c r="HA734" s="133"/>
      <c r="HB734" s="133"/>
      <c r="HC734" s="133"/>
      <c r="HD734" s="133"/>
      <c r="HE734" s="133"/>
      <c r="HF734" s="133"/>
      <c r="HG734" s="133"/>
      <c r="HH734" s="133"/>
      <c r="HI734" s="133"/>
      <c r="HJ734" s="133"/>
      <c r="HK734" s="133"/>
      <c r="HL734" s="133"/>
      <c r="HM734" s="133"/>
      <c r="HN734" s="133"/>
      <c r="HO734" s="133"/>
      <c r="HP734" s="133"/>
      <c r="HQ734" s="133"/>
      <c r="HR734" s="133"/>
      <c r="HS734" s="133"/>
      <c r="HT734" s="133"/>
      <c r="HU734" s="133"/>
      <c r="HV734" s="133"/>
      <c r="HW734" s="133"/>
      <c r="HX734" s="133"/>
      <c r="HY734" s="133"/>
      <c r="HZ734" s="133"/>
      <c r="IA734" s="133"/>
      <c r="IB734" s="133"/>
      <c r="IC734" s="133"/>
      <c r="ID734" s="133"/>
      <c r="IE734" s="133"/>
      <c r="IF734" s="133"/>
      <c r="IG734" s="133"/>
      <c r="IH734" s="133"/>
      <c r="II734" s="133"/>
      <c r="IJ734" s="133"/>
      <c r="IK734" s="133"/>
      <c r="IL734" s="133"/>
      <c r="IM734" s="133"/>
      <c r="IN734" s="133"/>
      <c r="IO734" s="133"/>
      <c r="IP734" s="133"/>
      <c r="IQ734" s="133"/>
      <c r="IR734" s="133"/>
      <c r="IS734" s="133"/>
      <c r="IT734" s="133"/>
      <c r="IU734" s="133"/>
      <c r="IV734" s="133"/>
    </row>
    <row r="735" spans="1:10" ht="24">
      <c r="A735" s="1" t="s">
        <v>55</v>
      </c>
      <c r="C735" s="1" t="s">
        <v>56</v>
      </c>
      <c r="D735" s="21" t="s">
        <v>57</v>
      </c>
      <c r="E735" s="2">
        <v>23</v>
      </c>
      <c r="F735" s="3" t="str">
        <f>VLOOKUP(E735,SCELTACONTRAENTE!$A$1:$B$18,2,FALSE)</f>
        <v>23-AFFIDAMENTO IN ECONOMIA - AFFIDAMENTO DIRETTO</v>
      </c>
      <c r="G735" s="4" t="s">
        <v>58</v>
      </c>
      <c r="H735" s="5">
        <v>42248</v>
      </c>
      <c r="I735" s="5">
        <v>42369</v>
      </c>
      <c r="J735" s="28"/>
    </row>
    <row r="736" spans="1:10" ht="24">
      <c r="A736" s="11" t="s">
        <v>27</v>
      </c>
      <c r="B736" s="11"/>
      <c r="C736" s="1" t="s">
        <v>28</v>
      </c>
      <c r="D736" s="11" t="s">
        <v>29</v>
      </c>
      <c r="E736" s="2">
        <v>4</v>
      </c>
      <c r="F736" s="3" t="str">
        <f>VLOOKUP(E736,SCELTACONTRAENTE!$A$1:$B$18,2,FALSE)</f>
        <v>04-PROCEDURA NEGOZIATA SENZA PREVIA PUBBLICAZIONE DEL BANDO</v>
      </c>
      <c r="G736" s="4">
        <v>16549.69</v>
      </c>
      <c r="J736" s="14"/>
    </row>
    <row r="737" spans="1:11" ht="24">
      <c r="A737" s="29" t="s">
        <v>98</v>
      </c>
      <c r="C737" s="1" t="s">
        <v>28</v>
      </c>
      <c r="D737" s="11" t="s">
        <v>99</v>
      </c>
      <c r="E737" s="2">
        <v>4</v>
      </c>
      <c r="F737" s="3" t="str">
        <f>VLOOKUP(E737,SCELTACONTRAENTE!$A$1:$B$18,2,FALSE)</f>
        <v>04-PROCEDURA NEGOZIATA SENZA PREVIA PUBBLICAZIONE DEL BANDO</v>
      </c>
      <c r="G737" s="4">
        <v>35672.35</v>
      </c>
      <c r="H737" s="22"/>
      <c r="I737" s="22"/>
      <c r="J737" s="14"/>
      <c r="K737" s="36"/>
    </row>
    <row r="738" spans="1:10" ht="24">
      <c r="A738" s="1" t="s">
        <v>1081</v>
      </c>
      <c r="C738" s="1" t="s">
        <v>1082</v>
      </c>
      <c r="D738" s="21" t="s">
        <v>1083</v>
      </c>
      <c r="E738" s="2">
        <v>23</v>
      </c>
      <c r="F738" s="3" t="str">
        <f>VLOOKUP(E738,SCELTACONTRAENTE!$A$1:$B$18,2,FALSE)</f>
        <v>23-AFFIDAMENTO IN ECONOMIA - AFFIDAMENTO DIRETTO</v>
      </c>
      <c r="G738" s="4">
        <v>800</v>
      </c>
      <c r="H738" s="5">
        <v>42038</v>
      </c>
      <c r="I738" s="5">
        <v>42096</v>
      </c>
      <c r="J738" s="4">
        <v>800</v>
      </c>
    </row>
    <row r="739" spans="1:256" ht="24">
      <c r="A739" s="1" t="s">
        <v>1084</v>
      </c>
      <c r="C739" s="1" t="s">
        <v>1082</v>
      </c>
      <c r="D739" s="21" t="s">
        <v>1085</v>
      </c>
      <c r="E739" s="2">
        <v>23</v>
      </c>
      <c r="F739" s="3" t="str">
        <f>VLOOKUP(E739,SCELTACONTRAENTE!$A$1:$B$18,2,FALSE)</f>
        <v>23-AFFIDAMENTO IN ECONOMIA - AFFIDAMENTO DIRETTO</v>
      </c>
      <c r="G739" s="4">
        <v>290.91</v>
      </c>
      <c r="H739" s="5">
        <v>42054</v>
      </c>
      <c r="I739" s="5">
        <v>42096</v>
      </c>
      <c r="J739" s="4">
        <v>290.91</v>
      </c>
      <c r="IQ739" s="21"/>
      <c r="IR739" s="21"/>
      <c r="IS739" s="21"/>
      <c r="IT739" s="21"/>
      <c r="IU739" s="21"/>
      <c r="IV739" s="21"/>
    </row>
    <row r="740" spans="1:256" ht="24">
      <c r="A740" s="1" t="s">
        <v>1086</v>
      </c>
      <c r="C740" s="1" t="s">
        <v>1082</v>
      </c>
      <c r="D740" s="21" t="s">
        <v>1087</v>
      </c>
      <c r="E740" s="2">
        <v>23</v>
      </c>
      <c r="F740" s="3" t="str">
        <f>VLOOKUP(E740,SCELTACONTRAENTE!$A$1:$B$18,2,FALSE)</f>
        <v>23-AFFIDAMENTO IN ECONOMIA - AFFIDAMENTO DIRETTO</v>
      </c>
      <c r="G740" s="4">
        <v>393.64</v>
      </c>
      <c r="H740" s="5">
        <v>42038</v>
      </c>
      <c r="I740" s="5">
        <v>42257</v>
      </c>
      <c r="J740" s="4">
        <v>393.64</v>
      </c>
      <c r="IQ740" s="21"/>
      <c r="IR740" s="21"/>
      <c r="IS740" s="21"/>
      <c r="IT740" s="21"/>
      <c r="IU740" s="21"/>
      <c r="IV740" s="21"/>
    </row>
  </sheetData>
  <sheetProtection selectLockedCells="1" selectUnlockedCells="1"/>
  <conditionalFormatting sqref="A555">
    <cfRule type="expression" priority="1" dxfId="1" stopIfTrue="1">
      <formula>NA()</formula>
    </cfRule>
    <cfRule type="expression" priority="2" dxfId="0" stopIfTrue="1">
      <formula>NA()</formula>
    </cfRule>
  </conditionalFormatting>
  <hyperlinks>
    <hyperlink ref="D419" r:id="rId1" display="Prenotazione impegno di spesa per il funzionamento dell'Ufficio Demanio Marittimo- prestazione di servizi- ANNO 2015- Importo €488,00 (Legge 296 del 27/12/2006) affidamento servizio alla Ditta WWW.VIESTE.IT  SNC di Armellino  Giuseppe &amp; C. p.iva 030450507"/>
  </hyperlinks>
  <printOptions horizontalCentered="1"/>
  <pageMargins left="0.08958333333333333" right="0.05486111111111111" top="0.1909722222222222" bottom="0.08541666666666667" header="0.5118055555555555" footer="0.5118055555555555"/>
  <pageSetup horizontalDpi="300" verticalDpi="300" orientation="landscape" paperSize="9" scale="44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804"/>
  <sheetViews>
    <sheetView tabSelected="1" zoomScalePageLayoutView="0" workbookViewId="0" topLeftCell="A1">
      <selection activeCell="H21" sqref="H21"/>
    </sheetView>
  </sheetViews>
  <sheetFormatPr defaultColWidth="8.8515625" defaultRowHeight="12.75"/>
  <cols>
    <col min="1" max="1" width="12.28125" style="140" customWidth="1"/>
    <col min="2" max="2" width="19.28125" style="143" customWidth="1"/>
    <col min="3" max="3" width="48.7109375" style="143" customWidth="1"/>
    <col min="4" max="4" width="17.140625" style="144" customWidth="1"/>
    <col min="5" max="5" width="6.28125" style="140" customWidth="1"/>
    <col min="6" max="6" width="17.00390625" style="145" customWidth="1"/>
    <col min="7" max="7" width="12.57421875" style="140" customWidth="1"/>
    <col min="8" max="8" width="17.140625" style="140" customWidth="1"/>
    <col min="9" max="9" width="7.8515625" style="145" customWidth="1"/>
    <col min="10" max="10" width="96.421875" style="145" customWidth="1"/>
    <col min="11" max="16384" width="8.8515625" style="146" customWidth="1"/>
  </cols>
  <sheetData>
    <row r="1" spans="1:9" s="147" customFormat="1" ht="12">
      <c r="A1" s="147" t="s">
        <v>0</v>
      </c>
      <c r="B1" s="148" t="s">
        <v>1616</v>
      </c>
      <c r="C1" s="148" t="s">
        <v>1617</v>
      </c>
      <c r="D1" s="147" t="s">
        <v>1618</v>
      </c>
      <c r="E1" s="147" t="s">
        <v>1619</v>
      </c>
      <c r="F1" s="147" t="s">
        <v>5</v>
      </c>
      <c r="G1" s="147" t="s">
        <v>1620</v>
      </c>
      <c r="H1" s="147" t="s">
        <v>1621</v>
      </c>
      <c r="I1" s="147" t="s">
        <v>1622</v>
      </c>
    </row>
    <row r="2" spans="1:10" ht="12">
      <c r="A2" s="140">
        <v>6459849408</v>
      </c>
      <c r="B2" s="143" t="s">
        <v>2681</v>
      </c>
      <c r="C2" s="143" t="s">
        <v>2682</v>
      </c>
      <c r="F2" s="145">
        <f>VLOOKUP(E2,RUOLO!$A$1:$B$6,2,FALSE)</f>
        <v>0</v>
      </c>
      <c r="G2" s="140" t="s">
        <v>2440</v>
      </c>
      <c r="H2" s="140" t="s">
        <v>2440</v>
      </c>
      <c r="I2" s="145">
        <f>IF(A2=A1,1,0)</f>
        <v>0</v>
      </c>
      <c r="J2" s="145">
        <f>IF(I2=0,-INT(J1-1),J1)</f>
        <v>1</v>
      </c>
    </row>
    <row r="3" spans="1:10" ht="12">
      <c r="A3" s="140" t="s">
        <v>908</v>
      </c>
      <c r="C3" s="143" t="s">
        <v>2931</v>
      </c>
      <c r="F3" s="145">
        <f>VLOOKUP(E3,RUOLO!$A$1:$B$6,2,FALSE)</f>
        <v>0</v>
      </c>
      <c r="G3" s="140" t="s">
        <v>1625</v>
      </c>
      <c r="H3" s="140" t="s">
        <v>1625</v>
      </c>
      <c r="I3" s="145">
        <f>IF(A3=A2,1,0)</f>
        <v>0</v>
      </c>
      <c r="J3" s="145">
        <f>IF(I3=0,-INT(J2-1),J2)</f>
        <v>0</v>
      </c>
    </row>
    <row r="4" spans="1:10" ht="12">
      <c r="A4" s="140" t="s">
        <v>2320</v>
      </c>
      <c r="B4" s="140" t="s">
        <v>2318</v>
      </c>
      <c r="C4" s="154" t="s">
        <v>2319</v>
      </c>
      <c r="F4" s="145">
        <f>VLOOKUP(E4,RUOLO!$A$1:$B$6,2,FALSE)</f>
        <v>0</v>
      </c>
      <c r="G4" s="140" t="s">
        <v>1625</v>
      </c>
      <c r="H4" s="140" t="s">
        <v>1625</v>
      </c>
      <c r="I4" s="145">
        <f>IF(A4=A3,1,0)</f>
        <v>0</v>
      </c>
      <c r="J4" s="145">
        <f>IF(I4=0,-INT(J3-1),J3)</f>
        <v>1</v>
      </c>
    </row>
    <row r="5" spans="1:10" ht="12">
      <c r="A5" s="140" t="s">
        <v>1631</v>
      </c>
      <c r="B5" s="143" t="s">
        <v>1632</v>
      </c>
      <c r="C5" s="143" t="s">
        <v>1633</v>
      </c>
      <c r="D5" s="195">
        <v>1</v>
      </c>
      <c r="E5" s="194">
        <v>2</v>
      </c>
      <c r="F5" s="145" t="str">
        <f>VLOOKUP(E5,RUOLO!$A$1:$B$6,2,FALSE)</f>
        <v>02-MANDATARIA</v>
      </c>
      <c r="G5" s="140" t="s">
        <v>1625</v>
      </c>
      <c r="H5" s="140" t="s">
        <v>1625</v>
      </c>
      <c r="I5" s="145">
        <f>IF(A5=A4,1,0)</f>
        <v>0</v>
      </c>
      <c r="J5" s="145">
        <f>IF(I5=0,-INT(J4-1),J4)</f>
        <v>0</v>
      </c>
    </row>
    <row r="6" spans="1:10" ht="12">
      <c r="A6" s="140" t="s">
        <v>1631</v>
      </c>
      <c r="B6" s="143" t="s">
        <v>1634</v>
      </c>
      <c r="C6" s="143" t="s">
        <v>1635</v>
      </c>
      <c r="D6" s="195">
        <v>1</v>
      </c>
      <c r="E6" s="194">
        <v>1</v>
      </c>
      <c r="F6" s="145" t="str">
        <f>VLOOKUP(E6,RUOLO!$A$1:$B$6,2,FALSE)</f>
        <v>01-MANDANTE</v>
      </c>
      <c r="G6" s="140" t="s">
        <v>1625</v>
      </c>
      <c r="H6" s="140" t="s">
        <v>1625</v>
      </c>
      <c r="I6" s="145">
        <f>IF(A6=A5,1,0)</f>
        <v>1</v>
      </c>
      <c r="J6" s="145">
        <f>IF(I6=0,-INT(J5-1),J5)</f>
        <v>0</v>
      </c>
    </row>
    <row r="7" spans="1:10" ht="12">
      <c r="A7" s="140" t="s">
        <v>696</v>
      </c>
      <c r="B7" s="143" t="s">
        <v>2289</v>
      </c>
      <c r="C7" s="143" t="s">
        <v>2813</v>
      </c>
      <c r="D7" s="195">
        <v>24</v>
      </c>
      <c r="E7" s="194">
        <v>2</v>
      </c>
      <c r="F7" s="145" t="str">
        <f>VLOOKUP(E7,RUOLO!$A$1:$B$6,2,FALSE)</f>
        <v>02-MANDATARIA</v>
      </c>
      <c r="G7" s="140" t="s">
        <v>1625</v>
      </c>
      <c r="H7" s="140" t="s">
        <v>1625</v>
      </c>
      <c r="I7" s="145">
        <f>IF(A7=A6,1,0)</f>
        <v>0</v>
      </c>
      <c r="J7" s="145">
        <f>IF(I7=0,-INT(J6-1),J6)</f>
        <v>1</v>
      </c>
    </row>
    <row r="8" spans="1:10" ht="12">
      <c r="A8" s="140" t="s">
        <v>696</v>
      </c>
      <c r="B8" s="143" t="s">
        <v>2814</v>
      </c>
      <c r="C8" s="143" t="s">
        <v>2815</v>
      </c>
      <c r="D8" s="195">
        <v>24</v>
      </c>
      <c r="E8" s="194">
        <v>1</v>
      </c>
      <c r="F8" s="145" t="str">
        <f>VLOOKUP(E8,RUOLO!$A$1:$B$6,2,FALSE)</f>
        <v>01-MANDANTE</v>
      </c>
      <c r="G8" s="140" t="s">
        <v>1625</v>
      </c>
      <c r="H8" s="140" t="s">
        <v>1625</v>
      </c>
      <c r="I8" s="145">
        <f>IF(A8=A7,1,0)</f>
        <v>1</v>
      </c>
      <c r="J8" s="145">
        <f>IF(I8=0,-INT(J7-1),J7)</f>
        <v>1</v>
      </c>
    </row>
    <row r="9" spans="1:10" ht="12.75">
      <c r="A9" s="173" t="s">
        <v>847</v>
      </c>
      <c r="B9" s="170" t="s">
        <v>2316</v>
      </c>
      <c r="C9" s="170" t="s">
        <v>1714</v>
      </c>
      <c r="F9" s="145">
        <f>VLOOKUP(E9,RUOLO!$A$1:$B$6,2,FALSE)</f>
        <v>0</v>
      </c>
      <c r="G9" s="140" t="s">
        <v>1625</v>
      </c>
      <c r="H9" s="140" t="s">
        <v>1625</v>
      </c>
      <c r="I9" s="145">
        <f>IF(A9=A8,1,0)</f>
        <v>0</v>
      </c>
      <c r="J9" s="145">
        <f>IF(I9=0,-INT(J8-1),J8)</f>
        <v>0</v>
      </c>
    </row>
    <row r="10" spans="1:10" ht="12.75">
      <c r="A10" s="173" t="s">
        <v>847</v>
      </c>
      <c r="B10" s="170" t="s">
        <v>2914</v>
      </c>
      <c r="C10" s="170" t="s">
        <v>1680</v>
      </c>
      <c r="F10" s="145">
        <f>VLOOKUP(E10,RUOLO!$A$1:$B$6,2,FALSE)</f>
        <v>0</v>
      </c>
      <c r="G10" s="140" t="s">
        <v>1625</v>
      </c>
      <c r="H10" s="140" t="s">
        <v>1625</v>
      </c>
      <c r="I10" s="145">
        <f>IF(A10=A9,1,0)</f>
        <v>1</v>
      </c>
      <c r="J10" s="145">
        <f>IF(I10=0,-INT(J9-1),J9)</f>
        <v>0</v>
      </c>
    </row>
    <row r="11" spans="1:10" ht="12.75">
      <c r="A11" s="173" t="s">
        <v>847</v>
      </c>
      <c r="B11" s="170" t="s">
        <v>1744</v>
      </c>
      <c r="C11" s="170" t="s">
        <v>2915</v>
      </c>
      <c r="F11" s="145">
        <f>VLOOKUP(E11,RUOLO!$A$1:$B$6,2,FALSE)</f>
        <v>0</v>
      </c>
      <c r="G11" s="140" t="s">
        <v>1625</v>
      </c>
      <c r="H11" s="140" t="s">
        <v>1625</v>
      </c>
      <c r="I11" s="145">
        <f>IF(A11=A10,1,0)</f>
        <v>1</v>
      </c>
      <c r="J11" s="145">
        <f>IF(I11=0,-INT(J10-1),J10)</f>
        <v>0</v>
      </c>
    </row>
    <row r="12" spans="1:10" ht="12.75">
      <c r="A12" s="173" t="s">
        <v>847</v>
      </c>
      <c r="B12" s="170" t="s">
        <v>1701</v>
      </c>
      <c r="C12" s="170" t="s">
        <v>2916</v>
      </c>
      <c r="F12" s="145">
        <f>VLOOKUP(E12,RUOLO!$A$1:$B$6,2,FALSE)</f>
        <v>0</v>
      </c>
      <c r="G12" s="140" t="s">
        <v>1625</v>
      </c>
      <c r="H12" s="140" t="s">
        <v>1646</v>
      </c>
      <c r="I12" s="145">
        <f>IF(A12=A11,1,0)</f>
        <v>1</v>
      </c>
      <c r="J12" s="145">
        <f>IF(I12=0,-INT(J11-1),J11)</f>
        <v>0</v>
      </c>
    </row>
    <row r="13" spans="1:10" ht="12.75">
      <c r="A13" s="173" t="s">
        <v>847</v>
      </c>
      <c r="B13" s="170" t="s">
        <v>2917</v>
      </c>
      <c r="C13" s="170" t="s">
        <v>2918</v>
      </c>
      <c r="F13" s="145">
        <f>VLOOKUP(E13,RUOLO!$A$1:$B$6,2,FALSE)</f>
        <v>0</v>
      </c>
      <c r="G13" s="140" t="s">
        <v>1625</v>
      </c>
      <c r="H13" s="140" t="s">
        <v>1646</v>
      </c>
      <c r="I13" s="145">
        <f>IF(A13=A12,1,0)</f>
        <v>1</v>
      </c>
      <c r="J13" s="145">
        <f>IF(I13=0,-INT(J12-1),J12)</f>
        <v>0</v>
      </c>
    </row>
    <row r="14" spans="1:10" ht="12.75">
      <c r="A14" s="173" t="s">
        <v>847</v>
      </c>
      <c r="B14" s="170" t="s">
        <v>2919</v>
      </c>
      <c r="C14" s="170" t="s">
        <v>2920</v>
      </c>
      <c r="F14" s="145">
        <f>VLOOKUP(E14,RUOLO!$A$1:$B$6,2,FALSE)</f>
        <v>0</v>
      </c>
      <c r="G14" s="140" t="s">
        <v>1625</v>
      </c>
      <c r="H14" s="140" t="s">
        <v>1646</v>
      </c>
      <c r="I14" s="145">
        <f>IF(A14=A13,1,0)</f>
        <v>1</v>
      </c>
      <c r="J14" s="145">
        <f>IF(I14=0,-INT(J13-1),J13)</f>
        <v>0</v>
      </c>
    </row>
    <row r="15" spans="1:10" ht="12.75">
      <c r="A15" s="173" t="s">
        <v>847</v>
      </c>
      <c r="B15" s="170" t="s">
        <v>2921</v>
      </c>
      <c r="C15" s="170" t="s">
        <v>2922</v>
      </c>
      <c r="F15" s="145">
        <f>VLOOKUP(E15,RUOLO!$A$1:$B$6,2,FALSE)</f>
        <v>0</v>
      </c>
      <c r="G15" s="140" t="s">
        <v>1625</v>
      </c>
      <c r="H15" s="140" t="s">
        <v>1646</v>
      </c>
      <c r="I15" s="145">
        <f>IF(A15=A14,1,0)</f>
        <v>1</v>
      </c>
      <c r="J15" s="145">
        <f>IF(I15=0,-INT(J14-1),J14)</f>
        <v>0</v>
      </c>
    </row>
    <row r="16" spans="1:10" ht="12">
      <c r="A16" s="140" t="s">
        <v>1019</v>
      </c>
      <c r="B16" s="143" t="s">
        <v>2709</v>
      </c>
      <c r="C16" s="143" t="s">
        <v>3386</v>
      </c>
      <c r="F16" s="145">
        <f>VLOOKUP(E16,RUOLO!$A$1:$B$6,2,FALSE)</f>
        <v>0</v>
      </c>
      <c r="G16" s="140" t="s">
        <v>1625</v>
      </c>
      <c r="H16" s="140" t="s">
        <v>1625</v>
      </c>
      <c r="I16" s="145">
        <f>IF(A16=A15,1,0)</f>
        <v>0</v>
      </c>
      <c r="J16" s="145">
        <f>IF(I16=0,-INT(J15-1),J15)</f>
        <v>1</v>
      </c>
    </row>
    <row r="17" spans="1:10" ht="12">
      <c r="A17" s="140" t="s">
        <v>1019</v>
      </c>
      <c r="B17" s="143" t="s">
        <v>2709</v>
      </c>
      <c r="C17" s="143" t="s">
        <v>3386</v>
      </c>
      <c r="F17" s="145">
        <f>VLOOKUP(E17,RUOLO!$A$1:$B$6,2,FALSE)</f>
        <v>0</v>
      </c>
      <c r="G17" s="140" t="s">
        <v>1625</v>
      </c>
      <c r="H17" s="140" t="s">
        <v>1625</v>
      </c>
      <c r="I17" s="145">
        <f>IF(A17=A16,1,0)</f>
        <v>1</v>
      </c>
      <c r="J17" s="145">
        <f>IF(I17=0,-INT(J16-1),J16)</f>
        <v>1</v>
      </c>
    </row>
    <row r="18" spans="1:10" ht="12">
      <c r="A18" s="140" t="s">
        <v>1016</v>
      </c>
      <c r="B18" s="143" t="s">
        <v>2701</v>
      </c>
      <c r="C18" s="143" t="s">
        <v>3385</v>
      </c>
      <c r="F18" s="145">
        <f>VLOOKUP(E18,RUOLO!$A$1:$B$6,2,FALSE)</f>
        <v>0</v>
      </c>
      <c r="G18" s="140" t="s">
        <v>1625</v>
      </c>
      <c r="H18" s="140" t="s">
        <v>1625</v>
      </c>
      <c r="I18" s="145">
        <f>IF(A18=A17,1,0)</f>
        <v>0</v>
      </c>
      <c r="J18" s="145">
        <f>IF(I18=0,-INT(J17-1),J17)</f>
        <v>0</v>
      </c>
    </row>
    <row r="19" spans="1:10" ht="12">
      <c r="A19" s="140" t="s">
        <v>1291</v>
      </c>
      <c r="B19" s="143" t="s">
        <v>3635</v>
      </c>
      <c r="C19" s="143" t="s">
        <v>3636</v>
      </c>
      <c r="D19" s="195">
        <v>29</v>
      </c>
      <c r="E19" s="194">
        <v>2</v>
      </c>
      <c r="F19" s="145" t="str">
        <f>VLOOKUP(E19,RUOLO!$A$1:$B$6,2,FALSE)</f>
        <v>02-MANDATARIA</v>
      </c>
      <c r="G19" s="140" t="s">
        <v>1625</v>
      </c>
      <c r="H19" s="140" t="s">
        <v>1625</v>
      </c>
      <c r="I19" s="145">
        <f>IF(A19=A18,1,0)</f>
        <v>0</v>
      </c>
      <c r="J19" s="145">
        <f>IF(I19=0,-INT(J18-1),J18)</f>
        <v>1</v>
      </c>
    </row>
    <row r="20" spans="1:10" ht="12">
      <c r="A20" s="140" t="s">
        <v>1291</v>
      </c>
      <c r="B20" s="143" t="s">
        <v>3637</v>
      </c>
      <c r="C20" s="143" t="s">
        <v>3638</v>
      </c>
      <c r="D20" s="195">
        <v>29</v>
      </c>
      <c r="E20" s="194">
        <v>1</v>
      </c>
      <c r="F20" s="145" t="str">
        <f>VLOOKUP(E20,RUOLO!$A$1:$B$6,2,FALSE)</f>
        <v>01-MANDANTE</v>
      </c>
      <c r="G20" s="140" t="s">
        <v>1625</v>
      </c>
      <c r="H20" s="140" t="s">
        <v>1625</v>
      </c>
      <c r="I20" s="145">
        <f>IF(A20=A19,1,0)</f>
        <v>1</v>
      </c>
      <c r="J20" s="145">
        <f>IF(I20=0,-INT(J19-1),J19)</f>
        <v>1</v>
      </c>
    </row>
    <row r="21" spans="1:10" ht="12">
      <c r="A21" s="140" t="s">
        <v>1291</v>
      </c>
      <c r="B21" s="143" t="s">
        <v>1844</v>
      </c>
      <c r="C21" s="143" t="s">
        <v>3639</v>
      </c>
      <c r="D21" s="195">
        <v>29</v>
      </c>
      <c r="E21" s="194">
        <v>1</v>
      </c>
      <c r="F21" s="145" t="str">
        <f>VLOOKUP(E21,RUOLO!$A$1:$B$6,2,FALSE)</f>
        <v>01-MANDANTE</v>
      </c>
      <c r="G21" s="140" t="s">
        <v>1625</v>
      </c>
      <c r="H21" s="140" t="s">
        <v>1625</v>
      </c>
      <c r="I21" s="145">
        <f>IF(A21=A20,1,0)</f>
        <v>1</v>
      </c>
      <c r="J21" s="145">
        <f>IF(I21=0,-INT(J20-1),J20)</f>
        <v>1</v>
      </c>
    </row>
    <row r="22" spans="1:10" ht="12">
      <c r="A22" s="140" t="s">
        <v>3633</v>
      </c>
      <c r="B22" s="143" t="s">
        <v>1636</v>
      </c>
      <c r="C22" s="143" t="s">
        <v>2405</v>
      </c>
      <c r="F22" s="145">
        <f>VLOOKUP(E22,RUOLO!$A$1:$B$6,2,FALSE)</f>
        <v>0</v>
      </c>
      <c r="G22" s="140" t="s">
        <v>1625</v>
      </c>
      <c r="H22" s="140" t="s">
        <v>1625</v>
      </c>
      <c r="I22" s="145">
        <f>IF(A22=A21,1,0)</f>
        <v>0</v>
      </c>
      <c r="J22" s="145">
        <f>IF(I22=0,-INT(J21-1),J21)</f>
        <v>0</v>
      </c>
    </row>
    <row r="23" spans="1:10" ht="12">
      <c r="A23" s="140" t="s">
        <v>3633</v>
      </c>
      <c r="B23" s="143" t="s">
        <v>1667</v>
      </c>
      <c r="C23" s="143" t="s">
        <v>3634</v>
      </c>
      <c r="F23" s="145">
        <f>VLOOKUP(E23,RUOLO!$A$1:$B$6,2,FALSE)</f>
        <v>0</v>
      </c>
      <c r="I23" s="145">
        <f>IF(A23=A22,1,0)</f>
        <v>1</v>
      </c>
      <c r="J23" s="145">
        <f>IF(I23=0,-INT(J22-1),J22)</f>
        <v>0</v>
      </c>
    </row>
    <row r="24" spans="1:10" ht="12">
      <c r="A24" s="140" t="s">
        <v>31</v>
      </c>
      <c r="B24" s="143" t="s">
        <v>1636</v>
      </c>
      <c r="C24" s="143" t="s">
        <v>1637</v>
      </c>
      <c r="F24" s="145">
        <f>VLOOKUP(E24,RUOLO!$A$1:$B$6,2,FALSE)</f>
        <v>0</v>
      </c>
      <c r="G24" s="140" t="s">
        <v>1625</v>
      </c>
      <c r="H24" s="140" t="s">
        <v>1625</v>
      </c>
      <c r="I24" s="145">
        <f>IF(A24=A23,1,0)</f>
        <v>0</v>
      </c>
      <c r="J24" s="145">
        <f>IF(I24=0,-INT(J23-1),J23)</f>
        <v>1</v>
      </c>
    </row>
    <row r="25" spans="1:10" ht="12">
      <c r="A25" s="140" t="s">
        <v>31</v>
      </c>
      <c r="B25" s="143" t="s">
        <v>1667</v>
      </c>
      <c r="C25" s="143" t="s">
        <v>1668</v>
      </c>
      <c r="F25" s="145">
        <f>VLOOKUP(E25,RUOLO!$A$1:$B$6,2,FALSE)</f>
        <v>0</v>
      </c>
      <c r="G25" s="140" t="s">
        <v>1625</v>
      </c>
      <c r="H25" s="140" t="s">
        <v>1646</v>
      </c>
      <c r="I25" s="145">
        <f>IF(A25=A24,1,0)</f>
        <v>1</v>
      </c>
      <c r="J25" s="145">
        <f>IF(I25=0,-INT(J24-1),J24)</f>
        <v>1</v>
      </c>
    </row>
    <row r="26" spans="1:10" ht="12">
      <c r="A26" s="140" t="s">
        <v>466</v>
      </c>
      <c r="B26" s="143" t="s">
        <v>2679</v>
      </c>
      <c r="C26" s="143" t="s">
        <v>2680</v>
      </c>
      <c r="F26" s="145">
        <f>VLOOKUP(E26,RUOLO!$A$1:$B$6,2,FALSE)</f>
        <v>0</v>
      </c>
      <c r="G26" s="140" t="s">
        <v>2440</v>
      </c>
      <c r="H26" s="140" t="s">
        <v>2440</v>
      </c>
      <c r="I26" s="145">
        <f>IF(A26=A25,1,0)</f>
        <v>0</v>
      </c>
      <c r="J26" s="145">
        <f>IF(I26=0,-INT(J25-1),J25)</f>
        <v>0</v>
      </c>
    </row>
    <row r="27" spans="1:8" ht="12">
      <c r="A27" s="152" t="s">
        <v>22</v>
      </c>
      <c r="B27" s="150" t="s">
        <v>1651</v>
      </c>
      <c r="C27" s="143" t="s">
        <v>1652</v>
      </c>
      <c r="D27" s="195">
        <v>3</v>
      </c>
      <c r="E27" s="194">
        <v>2</v>
      </c>
      <c r="F27" s="145" t="str">
        <f>VLOOKUP(E27,RUOLO!$A$1:$B$6,2,FALSE)</f>
        <v>02-MANDATARIA</v>
      </c>
      <c r="G27" s="140" t="s">
        <v>1625</v>
      </c>
      <c r="H27" s="140" t="s">
        <v>1646</v>
      </c>
    </row>
    <row r="28" spans="1:8" ht="12">
      <c r="A28" s="152" t="s">
        <v>22</v>
      </c>
      <c r="B28" s="150" t="s">
        <v>1636</v>
      </c>
      <c r="C28" s="143" t="s">
        <v>1637</v>
      </c>
      <c r="D28" s="195">
        <v>3</v>
      </c>
      <c r="E28" s="194">
        <v>1</v>
      </c>
      <c r="F28" s="145" t="str">
        <f>VLOOKUP(E28,RUOLO!$A$1:$B$6,2,FALSE)</f>
        <v>01-MANDANTE</v>
      </c>
      <c r="G28" s="140" t="s">
        <v>1625</v>
      </c>
      <c r="H28" s="140" t="s">
        <v>1653</v>
      </c>
    </row>
    <row r="29" spans="1:8" ht="12">
      <c r="A29" s="152" t="s">
        <v>22</v>
      </c>
      <c r="B29" s="150" t="s">
        <v>1654</v>
      </c>
      <c r="C29" s="143" t="s">
        <v>1655</v>
      </c>
      <c r="D29" s="195">
        <v>3</v>
      </c>
      <c r="E29" s="194">
        <v>1</v>
      </c>
      <c r="F29" s="145" t="str">
        <f>VLOOKUP(E29,RUOLO!$A$1:$B$6,2,FALSE)</f>
        <v>01-MANDANTE</v>
      </c>
      <c r="G29" s="140" t="s">
        <v>1625</v>
      </c>
      <c r="H29" s="140" t="s">
        <v>1646</v>
      </c>
    </row>
    <row r="30" spans="1:10" ht="12">
      <c r="A30" s="151" t="s">
        <v>22</v>
      </c>
      <c r="B30" s="150" t="s">
        <v>1642</v>
      </c>
      <c r="C30" s="143" t="s">
        <v>1643</v>
      </c>
      <c r="F30" s="145">
        <f>VLOOKUP(E30,RUOLO!$A$1:$B$6,2,FALSE)</f>
        <v>0</v>
      </c>
      <c r="G30" s="140" t="s">
        <v>1625</v>
      </c>
      <c r="H30" s="140" t="s">
        <v>1625</v>
      </c>
      <c r="I30" s="145">
        <f>IF(A30=A29,1,0)</f>
        <v>1</v>
      </c>
      <c r="J30" s="145">
        <f>IF(I30=0,-INT(J29-1),J29)</f>
        <v>0</v>
      </c>
    </row>
    <row r="31" spans="1:8" ht="12">
      <c r="A31" s="152" t="s">
        <v>22</v>
      </c>
      <c r="B31" s="150" t="s">
        <v>1644</v>
      </c>
      <c r="C31" s="143" t="s">
        <v>1645</v>
      </c>
      <c r="F31" s="145">
        <f>VLOOKUP(E31,RUOLO!$A$1:$B$6,2,FALSE)</f>
        <v>0</v>
      </c>
      <c r="G31" s="140" t="s">
        <v>1625</v>
      </c>
      <c r="H31" s="140" t="s">
        <v>1646</v>
      </c>
    </row>
    <row r="32" spans="1:8" ht="12">
      <c r="A32" s="152" t="s">
        <v>22</v>
      </c>
      <c r="B32" s="150" t="s">
        <v>1629</v>
      </c>
      <c r="C32" s="143" t="s">
        <v>1630</v>
      </c>
      <c r="F32" s="145">
        <f>VLOOKUP(E32,RUOLO!$A$1:$B$6,2,FALSE)</f>
        <v>0</v>
      </c>
      <c r="G32" s="140" t="s">
        <v>1625</v>
      </c>
      <c r="H32" s="140" t="s">
        <v>1646</v>
      </c>
    </row>
    <row r="33" spans="1:8" ht="12">
      <c r="A33" s="152" t="s">
        <v>22</v>
      </c>
      <c r="B33" s="150" t="s">
        <v>1647</v>
      </c>
      <c r="C33" s="143" t="s">
        <v>1648</v>
      </c>
      <c r="F33" s="145">
        <f>VLOOKUP(E33,RUOLO!$A$1:$B$6,2,FALSE)</f>
        <v>0</v>
      </c>
      <c r="G33" s="140" t="s">
        <v>1625</v>
      </c>
      <c r="H33" s="140" t="s">
        <v>1646</v>
      </c>
    </row>
    <row r="34" spans="1:8" ht="12">
      <c r="A34" s="152" t="s">
        <v>22</v>
      </c>
      <c r="B34" s="150" t="s">
        <v>1649</v>
      </c>
      <c r="C34" s="143" t="s">
        <v>1650</v>
      </c>
      <c r="F34" s="145">
        <f>VLOOKUP(E34,RUOLO!$A$1:$B$6,2,FALSE)</f>
        <v>0</v>
      </c>
      <c r="G34" s="140" t="s">
        <v>1625</v>
      </c>
      <c r="H34" s="140" t="s">
        <v>1646</v>
      </c>
    </row>
    <row r="35" spans="1:10" ht="12">
      <c r="A35" s="140" t="s">
        <v>1004</v>
      </c>
      <c r="B35" s="143" t="s">
        <v>3377</v>
      </c>
      <c r="C35" s="143" t="s">
        <v>3378</v>
      </c>
      <c r="D35" s="195">
        <v>28</v>
      </c>
      <c r="E35" s="194">
        <v>2</v>
      </c>
      <c r="F35" s="145" t="str">
        <f>VLOOKUP(E35,RUOLO!$A$1:$B$6,2,FALSE)</f>
        <v>02-MANDATARIA</v>
      </c>
      <c r="G35" s="140" t="s">
        <v>1625</v>
      </c>
      <c r="H35" s="140" t="s">
        <v>1646</v>
      </c>
      <c r="I35" s="145">
        <f>IF(A35=A34,1,0)</f>
        <v>0</v>
      </c>
      <c r="J35" s="145">
        <f>IF(I35=0,-INT(J34-1),J34)</f>
        <v>1</v>
      </c>
    </row>
    <row r="36" spans="1:10" ht="12">
      <c r="A36" s="140" t="s">
        <v>1004</v>
      </c>
      <c r="B36" s="143" t="s">
        <v>3379</v>
      </c>
      <c r="C36" s="143" t="s">
        <v>3380</v>
      </c>
      <c r="D36" s="195">
        <v>28</v>
      </c>
      <c r="E36" s="194">
        <v>1</v>
      </c>
      <c r="F36" s="145" t="str">
        <f>VLOOKUP(E36,RUOLO!$A$1:$B$6,2,FALSE)</f>
        <v>01-MANDANTE</v>
      </c>
      <c r="G36" s="140" t="s">
        <v>1625</v>
      </c>
      <c r="H36" s="140" t="s">
        <v>1646</v>
      </c>
      <c r="I36" s="145">
        <f>IF(A36=A35,1,0)</f>
        <v>1</v>
      </c>
      <c r="J36" s="145">
        <f>IF(I36=0,-INT(J35-1),J35)</f>
        <v>1</v>
      </c>
    </row>
    <row r="37" spans="1:10" ht="12">
      <c r="A37" s="140" t="s">
        <v>1004</v>
      </c>
      <c r="B37" s="143" t="s">
        <v>2172</v>
      </c>
      <c r="C37" s="143" t="s">
        <v>3376</v>
      </c>
      <c r="F37" s="145">
        <f>VLOOKUP(E37,RUOLO!$A$1:$B$6,2,FALSE)</f>
        <v>0</v>
      </c>
      <c r="G37" s="140" t="s">
        <v>1625</v>
      </c>
      <c r="H37" s="140" t="s">
        <v>1625</v>
      </c>
      <c r="I37" s="145">
        <f>IF(A37=A36,1,0)</f>
        <v>1</v>
      </c>
      <c r="J37" s="145">
        <f>IF(I37=0,-INT(J36-1),J36)</f>
        <v>1</v>
      </c>
    </row>
    <row r="38" spans="1:10" ht="12">
      <c r="A38" s="140" t="s">
        <v>1004</v>
      </c>
      <c r="B38" s="143" t="s">
        <v>3381</v>
      </c>
      <c r="C38" s="143" t="s">
        <v>3382</v>
      </c>
      <c r="F38" s="145">
        <f>VLOOKUP(E38,RUOLO!$A$1:$B$6,2,FALSE)</f>
        <v>0</v>
      </c>
      <c r="G38" s="140" t="s">
        <v>1625</v>
      </c>
      <c r="H38" s="140" t="s">
        <v>1646</v>
      </c>
      <c r="I38" s="145">
        <f>IF(A38=A37,1,0)</f>
        <v>1</v>
      </c>
      <c r="J38" s="145">
        <f>IF(I38=0,-INT(J37-1),J37)</f>
        <v>1</v>
      </c>
    </row>
    <row r="39" spans="1:10" ht="12">
      <c r="A39" s="140" t="s">
        <v>1004</v>
      </c>
      <c r="B39" s="143" t="s">
        <v>3383</v>
      </c>
      <c r="C39" s="143" t="s">
        <v>3384</v>
      </c>
      <c r="F39" s="145">
        <f>VLOOKUP(E39,RUOLO!$A$1:$B$6,2,FALSE)</f>
        <v>0</v>
      </c>
      <c r="G39" s="140" t="s">
        <v>1625</v>
      </c>
      <c r="H39" s="140" t="s">
        <v>1646</v>
      </c>
      <c r="I39" s="145">
        <f>IF(A39=A38,1,0)</f>
        <v>1</v>
      </c>
      <c r="J39" s="145">
        <f>IF(I39=0,-INT(J38-1),J38)</f>
        <v>1</v>
      </c>
    </row>
    <row r="40" spans="1:10" ht="12">
      <c r="A40" s="140" t="s">
        <v>377</v>
      </c>
      <c r="B40" s="143" t="s">
        <v>2207</v>
      </c>
      <c r="C40" s="143" t="s">
        <v>2411</v>
      </c>
      <c r="F40" s="145">
        <f>VLOOKUP(E40,RUOLO!$A$1:$B$6,2,FALSE)</f>
        <v>0</v>
      </c>
      <c r="G40" s="140" t="s">
        <v>1625</v>
      </c>
      <c r="H40" s="140" t="s">
        <v>1625</v>
      </c>
      <c r="I40" s="145">
        <f>IF(A40=A39,1,0)</f>
        <v>0</v>
      </c>
      <c r="J40" s="145">
        <f>IF(I40=0,-INT(J39-1),J39)</f>
        <v>0</v>
      </c>
    </row>
    <row r="41" spans="1:10" ht="12">
      <c r="A41" s="149" t="s">
        <v>20</v>
      </c>
      <c r="B41" s="150" t="s">
        <v>1636</v>
      </c>
      <c r="C41" s="143" t="s">
        <v>1637</v>
      </c>
      <c r="D41" s="195">
        <v>2</v>
      </c>
      <c r="E41" s="194">
        <v>2</v>
      </c>
      <c r="F41" s="145" t="str">
        <f>VLOOKUP(E41,RUOLO!$A$1:$B$6,2,FALSE)</f>
        <v>02-MANDATARIA</v>
      </c>
      <c r="G41" s="140" t="s">
        <v>1625</v>
      </c>
      <c r="H41" s="140" t="s">
        <v>1625</v>
      </c>
      <c r="I41" s="145">
        <f>IF(A41=A40,1,0)</f>
        <v>0</v>
      </c>
      <c r="J41" s="145">
        <f>IF(I41=0,-INT(J40-1),J40)</f>
        <v>1</v>
      </c>
    </row>
    <row r="42" spans="1:10" ht="12">
      <c r="A42" s="149" t="s">
        <v>20</v>
      </c>
      <c r="B42" s="150" t="s">
        <v>1638</v>
      </c>
      <c r="C42" s="143" t="s">
        <v>1639</v>
      </c>
      <c r="D42" s="195">
        <v>2</v>
      </c>
      <c r="E42" s="194">
        <v>1</v>
      </c>
      <c r="F42" s="145" t="str">
        <f>VLOOKUP(E42,RUOLO!$A$1:$B$6,2,FALSE)</f>
        <v>01-MANDANTE</v>
      </c>
      <c r="G42" s="140" t="s">
        <v>1625</v>
      </c>
      <c r="H42" s="140" t="s">
        <v>1625</v>
      </c>
      <c r="I42" s="145">
        <f>IF(A42=A41,1,0)</f>
        <v>1</v>
      </c>
      <c r="J42" s="145">
        <f>IF(I42=0,-INT(J41-1),J41)</f>
        <v>1</v>
      </c>
    </row>
    <row r="43" spans="1:10" ht="12">
      <c r="A43" s="149" t="s">
        <v>20</v>
      </c>
      <c r="B43" s="150" t="s">
        <v>1640</v>
      </c>
      <c r="C43" s="143" t="s">
        <v>1641</v>
      </c>
      <c r="D43" s="195">
        <v>2</v>
      </c>
      <c r="E43" s="194">
        <v>1</v>
      </c>
      <c r="F43" s="145" t="str">
        <f>VLOOKUP(E43,RUOLO!$A$1:$B$6,2,FALSE)</f>
        <v>01-MANDANTE</v>
      </c>
      <c r="G43" s="140" t="s">
        <v>1625</v>
      </c>
      <c r="H43" s="140" t="s">
        <v>1625</v>
      </c>
      <c r="I43" s="145">
        <f>IF(A43=A42,1,0)</f>
        <v>1</v>
      </c>
      <c r="J43" s="145">
        <f>IF(I43=0,-INT(J42-1),J42)</f>
        <v>1</v>
      </c>
    </row>
    <row r="44" spans="1:10" ht="12">
      <c r="A44" s="154" t="s">
        <v>49</v>
      </c>
      <c r="B44" s="143" t="s">
        <v>1636</v>
      </c>
      <c r="C44" s="143" t="s">
        <v>1637</v>
      </c>
      <c r="D44" s="195">
        <v>7</v>
      </c>
      <c r="E44" s="194">
        <v>2</v>
      </c>
      <c r="F44" s="145" t="str">
        <f>VLOOKUP(E44,RUOLO!$A$1:$B$6,2,FALSE)</f>
        <v>02-MANDATARIA</v>
      </c>
      <c r="G44" s="140" t="s">
        <v>1625</v>
      </c>
      <c r="H44" s="140" t="s">
        <v>1625</v>
      </c>
      <c r="I44" s="145">
        <f>IF(A44=A43,1,0)</f>
        <v>0</v>
      </c>
      <c r="J44" s="145">
        <f>IF(I44=0,-INT(J43-1),J43)</f>
        <v>0</v>
      </c>
    </row>
    <row r="45" spans="1:10" ht="12">
      <c r="A45" s="154" t="s">
        <v>49</v>
      </c>
      <c r="B45" s="143" t="s">
        <v>1783</v>
      </c>
      <c r="C45" s="143" t="s">
        <v>1696</v>
      </c>
      <c r="D45" s="195">
        <v>7</v>
      </c>
      <c r="E45" s="194">
        <v>1</v>
      </c>
      <c r="F45" s="145" t="str">
        <f>VLOOKUP(E45,RUOLO!$A$1:$B$6,2,FALSE)</f>
        <v>01-MANDANTE</v>
      </c>
      <c r="G45" s="140" t="s">
        <v>1625</v>
      </c>
      <c r="H45" s="140" t="s">
        <v>1625</v>
      </c>
      <c r="I45" s="145">
        <f>IF(A45=A44,1,0)</f>
        <v>1</v>
      </c>
      <c r="J45" s="145">
        <f>IF(I45=0,-INT(J44-1),J44)</f>
        <v>0</v>
      </c>
    </row>
    <row r="46" spans="1:10" ht="12">
      <c r="A46" s="154" t="s">
        <v>49</v>
      </c>
      <c r="B46" s="143" t="s">
        <v>1640</v>
      </c>
      <c r="C46" s="143" t="s">
        <v>1641</v>
      </c>
      <c r="D46" s="195">
        <v>7</v>
      </c>
      <c r="E46" s="194">
        <v>1</v>
      </c>
      <c r="F46" s="145" t="str">
        <f>VLOOKUP(E46,RUOLO!$A$1:$B$6,2,FALSE)</f>
        <v>01-MANDANTE</v>
      </c>
      <c r="G46" s="140" t="s">
        <v>1625</v>
      </c>
      <c r="H46" s="140" t="s">
        <v>1625</v>
      </c>
      <c r="I46" s="145">
        <f>IF(A46=A45,1,0)</f>
        <v>1</v>
      </c>
      <c r="J46" s="145">
        <f>IF(I46=0,-INT(J45-1),J45)</f>
        <v>0</v>
      </c>
    </row>
    <row r="47" spans="1:10" ht="12">
      <c r="A47" s="154" t="s">
        <v>49</v>
      </c>
      <c r="B47" s="143" t="s">
        <v>1784</v>
      </c>
      <c r="C47" s="143" t="s">
        <v>1785</v>
      </c>
      <c r="F47" s="145">
        <f>VLOOKUP(E47,RUOLO!$A$1:$B$6,2,FALSE)</f>
        <v>0</v>
      </c>
      <c r="G47" s="140" t="s">
        <v>1625</v>
      </c>
      <c r="H47" s="140" t="s">
        <v>1646</v>
      </c>
      <c r="I47" s="145">
        <f>IF(A47=A46,1,0)</f>
        <v>1</v>
      </c>
      <c r="J47" s="145">
        <f>IF(I47=0,-INT(J46-1),J46)</f>
        <v>0</v>
      </c>
    </row>
    <row r="48" spans="1:10" ht="12">
      <c r="A48" s="140" t="s">
        <v>44</v>
      </c>
      <c r="B48" s="143" t="s">
        <v>1777</v>
      </c>
      <c r="C48" s="143" t="s">
        <v>1778</v>
      </c>
      <c r="D48" s="195">
        <v>5</v>
      </c>
      <c r="E48" s="194">
        <v>2</v>
      </c>
      <c r="F48" s="145" t="str">
        <f>VLOOKUP(E48,RUOLO!$A$1:$B$6,2,FALSE)</f>
        <v>02-MANDATARIA</v>
      </c>
      <c r="G48" s="140" t="s">
        <v>1625</v>
      </c>
      <c r="H48" s="140" t="s">
        <v>1625</v>
      </c>
      <c r="I48" s="145">
        <f>IF(A48=A47,1,0)</f>
        <v>0</v>
      </c>
      <c r="J48" s="145">
        <f>IF(I48=0,-INT(J47-1),J47)</f>
        <v>1</v>
      </c>
    </row>
    <row r="49" spans="1:10" ht="12">
      <c r="A49" s="140" t="s">
        <v>44</v>
      </c>
      <c r="B49" s="143" t="s">
        <v>1779</v>
      </c>
      <c r="C49" s="143" t="s">
        <v>1780</v>
      </c>
      <c r="D49" s="195">
        <v>5</v>
      </c>
      <c r="E49" s="194">
        <v>1</v>
      </c>
      <c r="F49" s="145" t="str">
        <f>VLOOKUP(E49,RUOLO!$A$1:$B$6,2,FALSE)</f>
        <v>01-MANDANTE</v>
      </c>
      <c r="G49" s="140" t="s">
        <v>1625</v>
      </c>
      <c r="H49" s="140" t="s">
        <v>1625</v>
      </c>
      <c r="I49" s="145">
        <f>IF(A49=A48,1,0)</f>
        <v>1</v>
      </c>
      <c r="J49" s="145">
        <f>IF(I49=0,-INT(J48-1),J48)</f>
        <v>1</v>
      </c>
    </row>
    <row r="50" spans="1:10" ht="12">
      <c r="A50" s="140" t="s">
        <v>44</v>
      </c>
      <c r="B50" s="143" t="s">
        <v>1636</v>
      </c>
      <c r="C50" s="143" t="s">
        <v>1637</v>
      </c>
      <c r="D50" s="195">
        <v>6</v>
      </c>
      <c r="E50" s="194">
        <v>2</v>
      </c>
      <c r="F50" s="145" t="str">
        <f>VLOOKUP(E50,RUOLO!$A$1:$B$6,2,FALSE)</f>
        <v>02-MANDATARIA</v>
      </c>
      <c r="G50" s="140" t="s">
        <v>1625</v>
      </c>
      <c r="H50" s="140" t="s">
        <v>1646</v>
      </c>
      <c r="I50" s="145">
        <f>IF(A50=A49,1,0)</f>
        <v>1</v>
      </c>
      <c r="J50" s="145">
        <f>IF(I50=0,-INT(J49-1),J49)</f>
        <v>1</v>
      </c>
    </row>
    <row r="51" spans="1:10" ht="12">
      <c r="A51" s="140" t="s">
        <v>44</v>
      </c>
      <c r="B51" s="143" t="s">
        <v>1781</v>
      </c>
      <c r="C51" s="143" t="s">
        <v>1782</v>
      </c>
      <c r="D51" s="195">
        <v>6</v>
      </c>
      <c r="E51" s="194">
        <v>1</v>
      </c>
      <c r="F51" s="145" t="str">
        <f>VLOOKUP(E51,RUOLO!$A$1:$B$6,2,FALSE)</f>
        <v>01-MANDANTE</v>
      </c>
      <c r="G51" s="140" t="s">
        <v>1625</v>
      </c>
      <c r="H51" s="140" t="s">
        <v>1646</v>
      </c>
      <c r="I51" s="145">
        <f>IF(A51=A50,1,0)</f>
        <v>1</v>
      </c>
      <c r="J51" s="145">
        <f>IF(I51=0,-INT(J50-1),J50)</f>
        <v>1</v>
      </c>
    </row>
    <row r="52" spans="1:10" ht="12">
      <c r="A52" s="140" t="s">
        <v>13</v>
      </c>
      <c r="B52" s="143" t="s">
        <v>1626</v>
      </c>
      <c r="C52" s="143" t="s">
        <v>1627</v>
      </c>
      <c r="F52" s="145">
        <f>VLOOKUP(E52,RUOLO!$A$1:$B$6,2,FALSE)</f>
        <v>0</v>
      </c>
      <c r="G52" s="140" t="s">
        <v>1625</v>
      </c>
      <c r="H52" s="140" t="s">
        <v>1625</v>
      </c>
      <c r="I52" s="145">
        <f>IF(A52=A51,1,0)</f>
        <v>0</v>
      </c>
      <c r="J52" s="145">
        <f>IF(I52=0,-INT(J51-1),J51)</f>
        <v>0</v>
      </c>
    </row>
    <row r="53" spans="1:10" ht="12">
      <c r="A53" s="140" t="s">
        <v>1628</v>
      </c>
      <c r="B53" s="143" t="s">
        <v>1629</v>
      </c>
      <c r="C53" s="143" t="s">
        <v>1630</v>
      </c>
      <c r="F53" s="145">
        <f>VLOOKUP(E53,RUOLO!$A$1:$B$6,2,FALSE)</f>
        <v>0</v>
      </c>
      <c r="G53" s="140" t="s">
        <v>1625</v>
      </c>
      <c r="H53" s="140" t="s">
        <v>1625</v>
      </c>
      <c r="I53" s="145">
        <f>IF(A53=A52,1,0)</f>
        <v>0</v>
      </c>
      <c r="J53" s="145">
        <f>IF(I53=0,-INT(J52-1),J52)</f>
        <v>1</v>
      </c>
    </row>
    <row r="54" spans="1:10" ht="12">
      <c r="A54" s="140" t="s">
        <v>1666</v>
      </c>
      <c r="B54" s="143" t="s">
        <v>1636</v>
      </c>
      <c r="C54" s="143" t="s">
        <v>1637</v>
      </c>
      <c r="F54" s="145">
        <f>VLOOKUP(E54,RUOLO!$A$1:$B$6,2,FALSE)</f>
        <v>0</v>
      </c>
      <c r="G54" s="140" t="s">
        <v>1625</v>
      </c>
      <c r="H54" s="140" t="s">
        <v>1625</v>
      </c>
      <c r="I54" s="145">
        <f>IF(A54=A53,1,0)</f>
        <v>0</v>
      </c>
      <c r="J54" s="145">
        <f>IF(I54=0,-INT(J53-1),J53)</f>
        <v>0</v>
      </c>
    </row>
    <row r="55" spans="1:10" ht="12">
      <c r="A55" s="140" t="s">
        <v>34</v>
      </c>
      <c r="B55" s="143" t="s">
        <v>1669</v>
      </c>
      <c r="C55" s="143" t="s">
        <v>1670</v>
      </c>
      <c r="F55" s="145">
        <f>VLOOKUP(E55,RUOLO!$A$1:$B$6,2,FALSE)</f>
        <v>0</v>
      </c>
      <c r="G55" s="140" t="s">
        <v>1625</v>
      </c>
      <c r="H55" s="140" t="s">
        <v>1625</v>
      </c>
      <c r="I55" s="145">
        <f>IF(A55=A54,1,0)</f>
        <v>0</v>
      </c>
      <c r="J55" s="145">
        <f>IF(I55=0,-INT(J54-1),J54)</f>
        <v>1</v>
      </c>
    </row>
    <row r="56" spans="1:10" ht="24">
      <c r="A56" s="140" t="s">
        <v>34</v>
      </c>
      <c r="B56" s="153" t="s">
        <v>1671</v>
      </c>
      <c r="C56" s="143" t="s">
        <v>1672</v>
      </c>
      <c r="F56" s="145">
        <f>VLOOKUP(E56,RUOLO!$A$1:$B$6,2,FALSE)</f>
        <v>0</v>
      </c>
      <c r="G56" s="140" t="s">
        <v>1625</v>
      </c>
      <c r="H56" s="140" t="s">
        <v>1646</v>
      </c>
      <c r="I56" s="145">
        <f>IF(A56=A55,1,0)</f>
        <v>1</v>
      </c>
      <c r="J56" s="145">
        <f>IF(I56=0,-INT(J55-1),J55)</f>
        <v>1</v>
      </c>
    </row>
    <row r="57" spans="1:10" ht="24">
      <c r="A57" s="140" t="s">
        <v>34</v>
      </c>
      <c r="B57" s="153" t="s">
        <v>1673</v>
      </c>
      <c r="C57" s="143" t="s">
        <v>1674</v>
      </c>
      <c r="F57" s="145">
        <f>VLOOKUP(E57,RUOLO!$A$1:$B$6,2,FALSE)</f>
        <v>0</v>
      </c>
      <c r="G57" s="140" t="s">
        <v>1625</v>
      </c>
      <c r="H57" s="140" t="s">
        <v>1646</v>
      </c>
      <c r="I57" s="145">
        <f>IF(A57=A56,1,0)</f>
        <v>1</v>
      </c>
      <c r="J57" s="145">
        <f>IF(I57=0,-INT(J56-1),J56)</f>
        <v>1</v>
      </c>
    </row>
    <row r="58" spans="1:10" ht="24">
      <c r="A58" s="140" t="s">
        <v>34</v>
      </c>
      <c r="B58" s="153" t="s">
        <v>1675</v>
      </c>
      <c r="C58" s="143" t="s">
        <v>1676</v>
      </c>
      <c r="F58" s="145">
        <f>VLOOKUP(E58,RUOLO!$A$1:$B$6,2,FALSE)</f>
        <v>0</v>
      </c>
      <c r="G58" s="140" t="s">
        <v>1625</v>
      </c>
      <c r="H58" s="140" t="s">
        <v>1646</v>
      </c>
      <c r="I58" s="145">
        <f>IF(A58=A57,1,0)</f>
        <v>1</v>
      </c>
      <c r="J58" s="145">
        <f>IF(I58=0,-INT(J57-1),J57)</f>
        <v>1</v>
      </c>
    </row>
    <row r="59" spans="1:10" ht="24">
      <c r="A59" s="140" t="s">
        <v>34</v>
      </c>
      <c r="B59" s="153" t="s">
        <v>1677</v>
      </c>
      <c r="C59" s="143" t="s">
        <v>1678</v>
      </c>
      <c r="F59" s="145">
        <f>VLOOKUP(E59,RUOLO!$A$1:$B$6,2,FALSE)</f>
        <v>0</v>
      </c>
      <c r="G59" s="140" t="s">
        <v>1625</v>
      </c>
      <c r="H59" s="140" t="s">
        <v>1646</v>
      </c>
      <c r="I59" s="145">
        <f>IF(A59=A58,1,0)</f>
        <v>1</v>
      </c>
      <c r="J59" s="145">
        <f>IF(I59=0,-INT(J58-1),J58)</f>
        <v>1</v>
      </c>
    </row>
    <row r="60" spans="1:10" ht="24">
      <c r="A60" s="140" t="s">
        <v>34</v>
      </c>
      <c r="B60" s="153" t="s">
        <v>1679</v>
      </c>
      <c r="C60" s="143" t="s">
        <v>1680</v>
      </c>
      <c r="F60" s="145">
        <f>VLOOKUP(E60,RUOLO!$A$1:$B$6,2,FALSE)</f>
        <v>0</v>
      </c>
      <c r="G60" s="140" t="s">
        <v>1625</v>
      </c>
      <c r="H60" s="140" t="s">
        <v>1646</v>
      </c>
      <c r="I60" s="145">
        <f>IF(A60=A59,1,0)</f>
        <v>1</v>
      </c>
      <c r="J60" s="145">
        <f>IF(I60=0,-INT(J59-1),J59)</f>
        <v>1</v>
      </c>
    </row>
    <row r="61" spans="1:10" ht="24">
      <c r="A61" s="140" t="s">
        <v>34</v>
      </c>
      <c r="B61" s="153" t="s">
        <v>1681</v>
      </c>
      <c r="C61" s="143" t="s">
        <v>1682</v>
      </c>
      <c r="F61" s="145">
        <f>VLOOKUP(E61,RUOLO!$A$1:$B$6,2,FALSE)</f>
        <v>0</v>
      </c>
      <c r="G61" s="140" t="s">
        <v>1625</v>
      </c>
      <c r="H61" s="140" t="s">
        <v>1646</v>
      </c>
      <c r="I61" s="145">
        <f>IF(A61=A60,1,0)</f>
        <v>1</v>
      </c>
      <c r="J61" s="145">
        <f>IF(I61=0,-INT(J60-1),J60)</f>
        <v>1</v>
      </c>
    </row>
    <row r="62" spans="1:10" ht="24">
      <c r="A62" s="140" t="s">
        <v>34</v>
      </c>
      <c r="B62" s="153" t="s">
        <v>1683</v>
      </c>
      <c r="C62" s="143" t="s">
        <v>1684</v>
      </c>
      <c r="F62" s="145">
        <f>VLOOKUP(E62,RUOLO!$A$1:$B$6,2,FALSE)</f>
        <v>0</v>
      </c>
      <c r="G62" s="140" t="s">
        <v>1625</v>
      </c>
      <c r="H62" s="140" t="s">
        <v>1646</v>
      </c>
      <c r="I62" s="145">
        <f>IF(A62=A61,1,0)</f>
        <v>1</v>
      </c>
      <c r="J62" s="145">
        <f>IF(I62=0,-INT(J61-1),J61)</f>
        <v>1</v>
      </c>
    </row>
    <row r="63" spans="1:10" ht="24">
      <c r="A63" s="140" t="s">
        <v>34</v>
      </c>
      <c r="B63" s="153" t="s">
        <v>1685</v>
      </c>
      <c r="C63" s="143" t="s">
        <v>1686</v>
      </c>
      <c r="F63" s="145">
        <f>VLOOKUP(E63,RUOLO!$A$1:$B$6,2,FALSE)</f>
        <v>0</v>
      </c>
      <c r="G63" s="140" t="s">
        <v>1625</v>
      </c>
      <c r="H63" s="140" t="s">
        <v>1646</v>
      </c>
      <c r="I63" s="145">
        <f>IF(A63=A62,1,0)</f>
        <v>1</v>
      </c>
      <c r="J63" s="145">
        <f>IF(I63=0,-INT(J62-1),J62)</f>
        <v>1</v>
      </c>
    </row>
    <row r="64" spans="1:10" ht="24">
      <c r="A64" s="140" t="s">
        <v>34</v>
      </c>
      <c r="B64" s="153" t="s">
        <v>1687</v>
      </c>
      <c r="C64" s="143" t="s">
        <v>1688</v>
      </c>
      <c r="F64" s="145">
        <f>VLOOKUP(E64,RUOLO!$A$1:$B$6,2,FALSE)</f>
        <v>0</v>
      </c>
      <c r="G64" s="140" t="s">
        <v>1625</v>
      </c>
      <c r="H64" s="140" t="s">
        <v>1646</v>
      </c>
      <c r="I64" s="145">
        <f>IF(A64=A63,1,0)</f>
        <v>1</v>
      </c>
      <c r="J64" s="145">
        <f>IF(I64=0,-INT(J63-1),J63)</f>
        <v>1</v>
      </c>
    </row>
    <row r="65" spans="1:10" ht="24">
      <c r="A65" s="140" t="s">
        <v>34</v>
      </c>
      <c r="B65" s="153" t="s">
        <v>1689</v>
      </c>
      <c r="C65" s="143" t="s">
        <v>1690</v>
      </c>
      <c r="F65" s="145">
        <f>VLOOKUP(E65,RUOLO!$A$1:$B$6,2,FALSE)</f>
        <v>0</v>
      </c>
      <c r="G65" s="140" t="s">
        <v>1625</v>
      </c>
      <c r="H65" s="140" t="s">
        <v>1646</v>
      </c>
      <c r="I65" s="145">
        <f>IF(A65=A64,1,0)</f>
        <v>1</v>
      </c>
      <c r="J65" s="145">
        <f>IF(I65=0,-INT(J64-1),J64)</f>
        <v>1</v>
      </c>
    </row>
    <row r="66" spans="1:10" ht="24">
      <c r="A66" s="140" t="s">
        <v>34</v>
      </c>
      <c r="B66" s="153" t="s">
        <v>1691</v>
      </c>
      <c r="C66" s="143" t="s">
        <v>1692</v>
      </c>
      <c r="F66" s="145">
        <f>VLOOKUP(E66,RUOLO!$A$1:$B$6,2,FALSE)</f>
        <v>0</v>
      </c>
      <c r="G66" s="140" t="s">
        <v>1625</v>
      </c>
      <c r="H66" s="140" t="s">
        <v>1646</v>
      </c>
      <c r="I66" s="145">
        <f>IF(A66=A65,1,0)</f>
        <v>1</v>
      </c>
      <c r="J66" s="145">
        <f>IF(I66=0,-INT(J65-1),J65)</f>
        <v>1</v>
      </c>
    </row>
    <row r="67" spans="1:10" ht="24">
      <c r="A67" s="140" t="s">
        <v>34</v>
      </c>
      <c r="B67" s="153" t="s">
        <v>1693</v>
      </c>
      <c r="C67" s="143" t="s">
        <v>1694</v>
      </c>
      <c r="F67" s="145">
        <f>VLOOKUP(E67,RUOLO!$A$1:$B$6,2,FALSE)</f>
        <v>0</v>
      </c>
      <c r="G67" s="140" t="s">
        <v>1625</v>
      </c>
      <c r="H67" s="140" t="s">
        <v>1646</v>
      </c>
      <c r="I67" s="145">
        <f>IF(A67=A66,1,0)</f>
        <v>1</v>
      </c>
      <c r="J67" s="145">
        <f>IF(I67=0,-INT(J66-1),J66)</f>
        <v>1</v>
      </c>
    </row>
    <row r="68" spans="1:10" ht="24">
      <c r="A68" s="140" t="s">
        <v>34</v>
      </c>
      <c r="B68" s="153" t="s">
        <v>1695</v>
      </c>
      <c r="C68" s="143" t="s">
        <v>1696</v>
      </c>
      <c r="F68" s="145">
        <f>VLOOKUP(E68,RUOLO!$A$1:$B$6,2,FALSE)</f>
        <v>0</v>
      </c>
      <c r="G68" s="140" t="s">
        <v>1625</v>
      </c>
      <c r="H68" s="140" t="s">
        <v>1646</v>
      </c>
      <c r="I68" s="145">
        <f>IF(A68=A67,1,0)</f>
        <v>1</v>
      </c>
      <c r="J68" s="145">
        <f>IF(I68=0,-INT(J67-1),J67)</f>
        <v>1</v>
      </c>
    </row>
    <row r="69" spans="1:10" ht="24">
      <c r="A69" s="140" t="s">
        <v>34</v>
      </c>
      <c r="B69" s="153" t="s">
        <v>1697</v>
      </c>
      <c r="C69" s="143" t="s">
        <v>1698</v>
      </c>
      <c r="F69" s="145">
        <f>VLOOKUP(E69,RUOLO!$A$1:$B$6,2,FALSE)</f>
        <v>0</v>
      </c>
      <c r="G69" s="140" t="s">
        <v>1625</v>
      </c>
      <c r="H69" s="140" t="s">
        <v>1646</v>
      </c>
      <c r="I69" s="145">
        <f>IF(A69=A68,1,0)</f>
        <v>1</v>
      </c>
      <c r="J69" s="145">
        <f>IF(I69=0,-INT(J68-1),J68)</f>
        <v>1</v>
      </c>
    </row>
    <row r="70" spans="1:10" ht="24">
      <c r="A70" s="140" t="s">
        <v>34</v>
      </c>
      <c r="B70" s="153" t="s">
        <v>1699</v>
      </c>
      <c r="C70" s="143" t="s">
        <v>1700</v>
      </c>
      <c r="F70" s="145">
        <f>VLOOKUP(E70,RUOLO!$A$1:$B$6,2,FALSE)</f>
        <v>0</v>
      </c>
      <c r="G70" s="140" t="s">
        <v>1625</v>
      </c>
      <c r="H70" s="140" t="s">
        <v>1646</v>
      </c>
      <c r="I70" s="145">
        <f>IF(A70=A69,1,0)</f>
        <v>1</v>
      </c>
      <c r="J70" s="145">
        <f>IF(I70=0,-INT(J69-1),J69)</f>
        <v>1</v>
      </c>
    </row>
    <row r="71" spans="1:10" ht="12">
      <c r="A71" s="140" t="s">
        <v>34</v>
      </c>
      <c r="B71" s="143" t="s">
        <v>1701</v>
      </c>
      <c r="C71" s="143" t="s">
        <v>1702</v>
      </c>
      <c r="F71" s="145">
        <f>VLOOKUP(E71,RUOLO!$A$1:$B$6,2,FALSE)</f>
        <v>0</v>
      </c>
      <c r="G71" s="140" t="s">
        <v>1625</v>
      </c>
      <c r="H71" s="140" t="s">
        <v>1646</v>
      </c>
      <c r="I71" s="145">
        <f>IF(A71=A70,1,0)</f>
        <v>1</v>
      </c>
      <c r="J71" s="145">
        <f>IF(I71=0,-INT(J70-1),J70)</f>
        <v>1</v>
      </c>
    </row>
    <row r="72" spans="1:10" ht="24">
      <c r="A72" s="140" t="s">
        <v>34</v>
      </c>
      <c r="B72" s="153" t="s">
        <v>1703</v>
      </c>
      <c r="C72" s="143" t="s">
        <v>1704</v>
      </c>
      <c r="F72" s="145">
        <f>VLOOKUP(E72,RUOLO!$A$1:$B$6,2,FALSE)</f>
        <v>0</v>
      </c>
      <c r="G72" s="140" t="s">
        <v>1625</v>
      </c>
      <c r="H72" s="140" t="s">
        <v>1646</v>
      </c>
      <c r="I72" s="145">
        <f>IF(A72=A71,1,0)</f>
        <v>1</v>
      </c>
      <c r="J72" s="145">
        <f>IF(I72=0,-INT(J71-1),J71)</f>
        <v>1</v>
      </c>
    </row>
    <row r="73" spans="1:10" ht="24">
      <c r="A73" s="140" t="s">
        <v>34</v>
      </c>
      <c r="B73" s="153" t="s">
        <v>1705</v>
      </c>
      <c r="C73" s="143" t="s">
        <v>1706</v>
      </c>
      <c r="F73" s="145">
        <f>VLOOKUP(E73,RUOLO!$A$1:$B$6,2,FALSE)</f>
        <v>0</v>
      </c>
      <c r="G73" s="140" t="s">
        <v>1625</v>
      </c>
      <c r="H73" s="140" t="s">
        <v>1646</v>
      </c>
      <c r="I73" s="145">
        <f>IF(A73=A72,1,0)</f>
        <v>1</v>
      </c>
      <c r="J73" s="145">
        <f>IF(I73=0,-INT(J72-1),J72)</f>
        <v>1</v>
      </c>
    </row>
    <row r="74" spans="1:10" ht="24">
      <c r="A74" s="140" t="s">
        <v>34</v>
      </c>
      <c r="B74" s="153" t="s">
        <v>1707</v>
      </c>
      <c r="C74" s="143" t="s">
        <v>1708</v>
      </c>
      <c r="F74" s="145">
        <f>VLOOKUP(E74,RUOLO!$A$1:$B$6,2,FALSE)</f>
        <v>0</v>
      </c>
      <c r="G74" s="140" t="s">
        <v>1625</v>
      </c>
      <c r="H74" s="140" t="s">
        <v>1646</v>
      </c>
      <c r="I74" s="145">
        <f>IF(A74=A73,1,0)</f>
        <v>1</v>
      </c>
      <c r="J74" s="145">
        <f>IF(I74=0,-INT(J73-1),J73)</f>
        <v>1</v>
      </c>
    </row>
    <row r="75" spans="1:10" ht="24">
      <c r="A75" s="140" t="s">
        <v>34</v>
      </c>
      <c r="B75" s="153" t="s">
        <v>1709</v>
      </c>
      <c r="C75" s="143" t="s">
        <v>1710</v>
      </c>
      <c r="F75" s="145">
        <f>VLOOKUP(E75,RUOLO!$A$1:$B$6,2,FALSE)</f>
        <v>0</v>
      </c>
      <c r="G75" s="140" t="s">
        <v>1625</v>
      </c>
      <c r="H75" s="140" t="s">
        <v>1646</v>
      </c>
      <c r="I75" s="145">
        <f>IF(A75=A74,1,0)</f>
        <v>1</v>
      </c>
      <c r="J75" s="145">
        <f>IF(I75=0,-INT(J74-1),J74)</f>
        <v>1</v>
      </c>
    </row>
    <row r="76" spans="1:10" ht="24">
      <c r="A76" s="140" t="s">
        <v>34</v>
      </c>
      <c r="B76" s="153" t="s">
        <v>1711</v>
      </c>
      <c r="C76" s="143" t="s">
        <v>1712</v>
      </c>
      <c r="F76" s="145">
        <f>VLOOKUP(E76,RUOLO!$A$1:$B$6,2,FALSE)</f>
        <v>0</v>
      </c>
      <c r="G76" s="140" t="s">
        <v>1625</v>
      </c>
      <c r="H76" s="140" t="s">
        <v>1646</v>
      </c>
      <c r="I76" s="145">
        <f>IF(A76=A75,1,0)</f>
        <v>1</v>
      </c>
      <c r="J76" s="145">
        <f>IF(I76=0,-INT(J75-1),J75)</f>
        <v>1</v>
      </c>
    </row>
    <row r="77" spans="1:10" ht="24">
      <c r="A77" s="140" t="s">
        <v>34</v>
      </c>
      <c r="B77" s="153" t="s">
        <v>1713</v>
      </c>
      <c r="C77" s="143" t="s">
        <v>1714</v>
      </c>
      <c r="F77" s="145">
        <f>VLOOKUP(E77,RUOLO!$A$1:$B$6,2,FALSE)</f>
        <v>0</v>
      </c>
      <c r="G77" s="140" t="s">
        <v>1625</v>
      </c>
      <c r="H77" s="140" t="s">
        <v>1646</v>
      </c>
      <c r="I77" s="145">
        <f>IF(A77=A76,1,0)</f>
        <v>1</v>
      </c>
      <c r="J77" s="145">
        <f>IF(I77=0,-INT(J76-1),J76)</f>
        <v>1</v>
      </c>
    </row>
    <row r="78" spans="1:10" ht="24">
      <c r="A78" s="140" t="s">
        <v>34</v>
      </c>
      <c r="B78" s="153" t="s">
        <v>1715</v>
      </c>
      <c r="C78" s="143" t="s">
        <v>1716</v>
      </c>
      <c r="F78" s="145">
        <f>VLOOKUP(E78,RUOLO!$A$1:$B$6,2,FALSE)</f>
        <v>0</v>
      </c>
      <c r="G78" s="140" t="s">
        <v>1625</v>
      </c>
      <c r="H78" s="140" t="s">
        <v>1646</v>
      </c>
      <c r="I78" s="145">
        <f>IF(A78=A77,1,0)</f>
        <v>1</v>
      </c>
      <c r="J78" s="145">
        <f>IF(I78=0,-INT(J77-1),J77)</f>
        <v>1</v>
      </c>
    </row>
    <row r="79" spans="1:10" ht="24">
      <c r="A79" s="140" t="s">
        <v>34</v>
      </c>
      <c r="B79" s="153" t="s">
        <v>1717</v>
      </c>
      <c r="C79" s="143" t="s">
        <v>1718</v>
      </c>
      <c r="F79" s="145">
        <f>VLOOKUP(E79,RUOLO!$A$1:$B$6,2,FALSE)</f>
        <v>0</v>
      </c>
      <c r="G79" s="140" t="s">
        <v>1625</v>
      </c>
      <c r="H79" s="140" t="s">
        <v>1646</v>
      </c>
      <c r="I79" s="145">
        <f>IF(A79=A78,1,0)</f>
        <v>1</v>
      </c>
      <c r="J79" s="145">
        <f>IF(I79=0,-INT(J78-1),J78)</f>
        <v>1</v>
      </c>
    </row>
    <row r="80" spans="1:10" ht="24">
      <c r="A80" s="140" t="s">
        <v>34</v>
      </c>
      <c r="B80" s="153" t="s">
        <v>1719</v>
      </c>
      <c r="C80" s="143" t="s">
        <v>1720</v>
      </c>
      <c r="F80" s="145">
        <f>VLOOKUP(E80,RUOLO!$A$1:$B$6,2,FALSE)</f>
        <v>0</v>
      </c>
      <c r="G80" s="140" t="s">
        <v>1625</v>
      </c>
      <c r="H80" s="140" t="s">
        <v>1646</v>
      </c>
      <c r="I80" s="145">
        <f>IF(A80=A79,1,0)</f>
        <v>1</v>
      </c>
      <c r="J80" s="145">
        <f>IF(I80=0,-INT(J79-1),J79)</f>
        <v>1</v>
      </c>
    </row>
    <row r="81" spans="1:10" ht="24">
      <c r="A81" s="140" t="s">
        <v>34</v>
      </c>
      <c r="B81" s="153" t="s">
        <v>1721</v>
      </c>
      <c r="C81" s="143" t="s">
        <v>1722</v>
      </c>
      <c r="F81" s="145">
        <f>VLOOKUP(E81,RUOLO!$A$1:$B$6,2,FALSE)</f>
        <v>0</v>
      </c>
      <c r="G81" s="140" t="s">
        <v>1625</v>
      </c>
      <c r="H81" s="140" t="s">
        <v>1646</v>
      </c>
      <c r="I81" s="145">
        <f>IF(A81=A80,1,0)</f>
        <v>1</v>
      </c>
      <c r="J81" s="145">
        <f>IF(I81=0,-INT(J80-1),J80)</f>
        <v>1</v>
      </c>
    </row>
    <row r="82" spans="1:10" ht="12">
      <c r="A82" s="140" t="s">
        <v>34</v>
      </c>
      <c r="B82" s="143" t="s">
        <v>1723</v>
      </c>
      <c r="C82" s="143" t="s">
        <v>1724</v>
      </c>
      <c r="F82" s="145">
        <f>VLOOKUP(E82,RUOLO!$A$1:$B$6,2,FALSE)</f>
        <v>0</v>
      </c>
      <c r="G82" s="140" t="s">
        <v>1646</v>
      </c>
      <c r="I82" s="145">
        <f>IF(A82=A81,1,0)</f>
        <v>1</v>
      </c>
      <c r="J82" s="145">
        <f>IF(I82=0,-INT(J81-1),J81)</f>
        <v>1</v>
      </c>
    </row>
    <row r="83" spans="1:10" ht="12">
      <c r="A83" s="140" t="s">
        <v>34</v>
      </c>
      <c r="B83" s="143" t="s">
        <v>1725</v>
      </c>
      <c r="C83" s="143" t="s">
        <v>1726</v>
      </c>
      <c r="F83" s="145">
        <f>VLOOKUP(E83,RUOLO!$A$1:$B$6,2,FALSE)</f>
        <v>0</v>
      </c>
      <c r="G83" s="140" t="s">
        <v>1646</v>
      </c>
      <c r="I83" s="145">
        <f>IF(A83=A82,1,0)</f>
        <v>1</v>
      </c>
      <c r="J83" s="145">
        <f>IF(I83=0,-INT(J82-1),J82)</f>
        <v>1</v>
      </c>
    </row>
    <row r="84" spans="1:10" ht="12">
      <c r="A84" s="140" t="s">
        <v>34</v>
      </c>
      <c r="B84" s="143" t="s">
        <v>1727</v>
      </c>
      <c r="C84" s="143" t="s">
        <v>1728</v>
      </c>
      <c r="F84" s="145">
        <f>VLOOKUP(E84,RUOLO!$A$1:$B$6,2,FALSE)</f>
        <v>0</v>
      </c>
      <c r="G84" s="140" t="s">
        <v>1646</v>
      </c>
      <c r="I84" s="145">
        <f>IF(A84=A83,1,0)</f>
        <v>1</v>
      </c>
      <c r="J84" s="145">
        <f>IF(I84=0,-INT(J83-1),J83)</f>
        <v>1</v>
      </c>
    </row>
    <row r="85" spans="1:10" ht="12">
      <c r="A85" s="140" t="s">
        <v>37</v>
      </c>
      <c r="B85" s="143" t="s">
        <v>1729</v>
      </c>
      <c r="C85" s="143" t="s">
        <v>1730</v>
      </c>
      <c r="F85" s="145">
        <f>VLOOKUP(E85,RUOLO!$A$1:$B$6,2,FALSE)</f>
        <v>0</v>
      </c>
      <c r="G85" s="140" t="s">
        <v>1625</v>
      </c>
      <c r="H85" s="140" t="s">
        <v>1625</v>
      </c>
      <c r="I85" s="145">
        <f>IF(A85=A84,1,0)</f>
        <v>0</v>
      </c>
      <c r="J85" s="145">
        <f>IF(I85=0,-INT(J84-1),J84)</f>
        <v>0</v>
      </c>
    </row>
    <row r="86" spans="1:10" ht="12">
      <c r="A86" s="140" t="s">
        <v>37</v>
      </c>
      <c r="B86" s="143" t="s">
        <v>1731</v>
      </c>
      <c r="C86" s="143" t="s">
        <v>1732</v>
      </c>
      <c r="F86" s="145">
        <f>VLOOKUP(E86,RUOLO!$A$1:$B$6,2,FALSE)</f>
        <v>0</v>
      </c>
      <c r="G86" s="140" t="s">
        <v>1625</v>
      </c>
      <c r="H86" s="140" t="s">
        <v>1646</v>
      </c>
      <c r="I86" s="145">
        <f>IF(A86=A85,1,0)</f>
        <v>1</v>
      </c>
      <c r="J86" s="145">
        <f>IF(I86=0,-INT(J85-1),J85)</f>
        <v>0</v>
      </c>
    </row>
    <row r="87" spans="1:10" ht="12">
      <c r="A87" s="140" t="s">
        <v>37</v>
      </c>
      <c r="B87" s="143" t="s">
        <v>1733</v>
      </c>
      <c r="C87" s="143" t="s">
        <v>1734</v>
      </c>
      <c r="F87" s="145">
        <f>VLOOKUP(E87,RUOLO!$A$1:$B$6,2,FALSE)</f>
        <v>0</v>
      </c>
      <c r="G87" s="140" t="s">
        <v>1625</v>
      </c>
      <c r="H87" s="140" t="s">
        <v>1646</v>
      </c>
      <c r="I87" s="145">
        <f>IF(A87=A86,1,0)</f>
        <v>1</v>
      </c>
      <c r="J87" s="145">
        <f>IF(I87=0,-INT(J86-1),J86)</f>
        <v>0</v>
      </c>
    </row>
    <row r="88" spans="1:10" ht="12">
      <c r="A88" s="140" t="s">
        <v>37</v>
      </c>
      <c r="B88" s="143" t="s">
        <v>1735</v>
      </c>
      <c r="C88" s="143" t="s">
        <v>1736</v>
      </c>
      <c r="F88" s="145">
        <f>VLOOKUP(E88,RUOLO!$A$1:$B$6,2,FALSE)</f>
        <v>0</v>
      </c>
      <c r="G88" s="140" t="s">
        <v>1646</v>
      </c>
      <c r="I88" s="145">
        <f>IF(A88=A87,1,0)</f>
        <v>1</v>
      </c>
      <c r="J88" s="145">
        <f>IF(I88=0,-INT(J87-1),J87)</f>
        <v>0</v>
      </c>
    </row>
    <row r="89" spans="1:10" ht="12">
      <c r="A89" s="140" t="s">
        <v>37</v>
      </c>
      <c r="B89" s="143" t="s">
        <v>1737</v>
      </c>
      <c r="C89" s="143" t="s">
        <v>1738</v>
      </c>
      <c r="F89" s="145">
        <f>VLOOKUP(E89,RUOLO!$A$1:$B$6,2,FALSE)</f>
        <v>0</v>
      </c>
      <c r="G89" s="140" t="s">
        <v>1625</v>
      </c>
      <c r="H89" s="140" t="s">
        <v>1646</v>
      </c>
      <c r="I89" s="145">
        <f>IF(A89=A88,1,0)</f>
        <v>1</v>
      </c>
      <c r="J89" s="145">
        <f>IF(I89=0,-INT(J88-1),J88)</f>
        <v>0</v>
      </c>
    </row>
    <row r="90" spans="1:10" ht="12">
      <c r="A90" s="140" t="s">
        <v>37</v>
      </c>
      <c r="B90" s="143" t="s">
        <v>1739</v>
      </c>
      <c r="C90" s="143" t="s">
        <v>1740</v>
      </c>
      <c r="F90" s="145">
        <f>VLOOKUP(E90,RUOLO!$A$1:$B$6,2,FALSE)</f>
        <v>0</v>
      </c>
      <c r="G90" s="140" t="s">
        <v>1646</v>
      </c>
      <c r="I90" s="145">
        <f>IF(A90=A89,1,0)</f>
        <v>1</v>
      </c>
      <c r="J90" s="145">
        <f>IF(I90=0,-INT(J89-1),J89)</f>
        <v>0</v>
      </c>
    </row>
    <row r="91" spans="1:10" ht="12">
      <c r="A91" s="149" t="s">
        <v>37</v>
      </c>
      <c r="B91" s="150" t="s">
        <v>1729</v>
      </c>
      <c r="C91" s="143" t="s">
        <v>1730</v>
      </c>
      <c r="F91" s="145">
        <f>VLOOKUP(E91,RUOLO!$A$1:$B$6,2,FALSE)</f>
        <v>0</v>
      </c>
      <c r="G91" s="140" t="s">
        <v>1625</v>
      </c>
      <c r="H91" s="140" t="s">
        <v>1625</v>
      </c>
      <c r="I91" s="145">
        <f>IF(A91=A90,1,0)</f>
        <v>1</v>
      </c>
      <c r="J91" s="145">
        <f>IF(I91=0,-INT(J90-1),J90)</f>
        <v>0</v>
      </c>
    </row>
    <row r="92" spans="1:10" ht="12">
      <c r="A92" s="140" t="s">
        <v>40</v>
      </c>
      <c r="B92" s="143" t="s">
        <v>1763</v>
      </c>
      <c r="C92" s="143" t="s">
        <v>1764</v>
      </c>
      <c r="D92" s="195">
        <v>4</v>
      </c>
      <c r="E92" s="194">
        <v>2</v>
      </c>
      <c r="F92" s="145" t="str">
        <f>VLOOKUP(E92,RUOLO!$A$1:$B$6,2,FALSE)</f>
        <v>02-MANDATARIA</v>
      </c>
      <c r="G92" s="140" t="s">
        <v>1625</v>
      </c>
      <c r="H92" s="140" t="s">
        <v>1646</v>
      </c>
      <c r="I92" s="145">
        <f>IF(A92=A91,1,0)</f>
        <v>0</v>
      </c>
      <c r="J92" s="145">
        <f>IF(I92=0,-INT(J91-1),J91)</f>
        <v>1</v>
      </c>
    </row>
    <row r="93" spans="1:10" ht="12">
      <c r="A93" s="140" t="s">
        <v>40</v>
      </c>
      <c r="B93" s="143" t="s">
        <v>1765</v>
      </c>
      <c r="C93" s="143" t="s">
        <v>1766</v>
      </c>
      <c r="D93" s="195">
        <v>4</v>
      </c>
      <c r="E93" s="194">
        <v>1</v>
      </c>
      <c r="F93" s="145" t="str">
        <f>VLOOKUP(E93,RUOLO!$A$1:$B$6,2,FALSE)</f>
        <v>01-MANDANTE</v>
      </c>
      <c r="G93" s="140" t="s">
        <v>1625</v>
      </c>
      <c r="H93" s="140" t="s">
        <v>1646</v>
      </c>
      <c r="I93" s="145">
        <f>IF(A93=A92,1,0)</f>
        <v>1</v>
      </c>
      <c r="J93" s="145">
        <f>IF(I93=0,-INT(J92-1),J92)</f>
        <v>1</v>
      </c>
    </row>
    <row r="94" spans="1:10" ht="12">
      <c r="A94" s="140" t="s">
        <v>40</v>
      </c>
      <c r="B94" s="143" t="s">
        <v>1741</v>
      </c>
      <c r="C94" s="143" t="s">
        <v>1742</v>
      </c>
      <c r="F94" s="145">
        <f>VLOOKUP(E94,RUOLO!$A$1:$B$6,2,FALSE)</f>
        <v>0</v>
      </c>
      <c r="G94" s="140" t="s">
        <v>1625</v>
      </c>
      <c r="H94" s="140" t="s">
        <v>1625</v>
      </c>
      <c r="I94" s="145">
        <f>IF(A94=A93,1,0)</f>
        <v>1</v>
      </c>
      <c r="J94" s="145">
        <f>IF(I94=0,-INT(J93-1),J93)</f>
        <v>1</v>
      </c>
    </row>
    <row r="95" spans="1:10" ht="12">
      <c r="A95" s="140" t="s">
        <v>40</v>
      </c>
      <c r="B95" s="143" t="s">
        <v>1743</v>
      </c>
      <c r="C95" s="143" t="s">
        <v>1672</v>
      </c>
      <c r="F95" s="145">
        <f>VLOOKUP(E95,RUOLO!$A$1:$B$6,2,FALSE)</f>
        <v>0</v>
      </c>
      <c r="G95" s="140" t="s">
        <v>1625</v>
      </c>
      <c r="H95" s="140" t="s">
        <v>1646</v>
      </c>
      <c r="I95" s="145">
        <f>IF(A95=A94,1,0)</f>
        <v>1</v>
      </c>
      <c r="J95" s="145">
        <f>IF(I95=0,-INT(J94-1),J94)</f>
        <v>1</v>
      </c>
    </row>
    <row r="96" spans="1:10" ht="12">
      <c r="A96" s="140" t="s">
        <v>40</v>
      </c>
      <c r="B96" s="143" t="s">
        <v>1744</v>
      </c>
      <c r="C96" s="143" t="s">
        <v>1676</v>
      </c>
      <c r="F96" s="145">
        <f>VLOOKUP(E96,RUOLO!$A$1:$B$6,2,FALSE)</f>
        <v>0</v>
      </c>
      <c r="G96" s="140" t="s">
        <v>1625</v>
      </c>
      <c r="H96" s="140" t="s">
        <v>1646</v>
      </c>
      <c r="I96" s="145">
        <f>IF(A96=A95,1,0)</f>
        <v>1</v>
      </c>
      <c r="J96" s="145">
        <f>IF(I96=0,-INT(J95-1),J95)</f>
        <v>1</v>
      </c>
    </row>
    <row r="97" spans="1:10" ht="12">
      <c r="A97" s="140" t="s">
        <v>40</v>
      </c>
      <c r="B97" s="143" t="s">
        <v>1745</v>
      </c>
      <c r="C97" s="143" t="s">
        <v>1746</v>
      </c>
      <c r="F97" s="145">
        <f>VLOOKUP(E97,RUOLO!$A$1:$B$6,2,FALSE)</f>
        <v>0</v>
      </c>
      <c r="G97" s="140" t="s">
        <v>1625</v>
      </c>
      <c r="H97" s="140" t="s">
        <v>1646</v>
      </c>
      <c r="I97" s="145">
        <f>IF(A97=A96,1,0)</f>
        <v>1</v>
      </c>
      <c r="J97" s="145">
        <f>IF(I97=0,-INT(J96-1),J96)</f>
        <v>1</v>
      </c>
    </row>
    <row r="98" spans="1:10" ht="12">
      <c r="A98" s="140" t="s">
        <v>40</v>
      </c>
      <c r="B98" s="143" t="s">
        <v>1747</v>
      </c>
      <c r="C98" s="143" t="s">
        <v>1712</v>
      </c>
      <c r="F98" s="145">
        <f>VLOOKUP(E98,RUOLO!$A$1:$B$6,2,FALSE)</f>
        <v>0</v>
      </c>
      <c r="G98" s="140" t="s">
        <v>1625</v>
      </c>
      <c r="H98" s="140" t="s">
        <v>1646</v>
      </c>
      <c r="I98" s="145">
        <f>IF(A98=A97,1,0)</f>
        <v>1</v>
      </c>
      <c r="J98" s="145">
        <f>IF(I98=0,-INT(J97-1),J97)</f>
        <v>1</v>
      </c>
    </row>
    <row r="99" spans="1:10" ht="12">
      <c r="A99" s="140" t="s">
        <v>40</v>
      </c>
      <c r="B99" s="143" t="s">
        <v>1748</v>
      </c>
      <c r="C99" s="143" t="s">
        <v>1749</v>
      </c>
      <c r="F99" s="145">
        <f>VLOOKUP(E99,RUOLO!$A$1:$B$6,2,FALSE)</f>
        <v>0</v>
      </c>
      <c r="G99" s="140" t="s">
        <v>1625</v>
      </c>
      <c r="H99" s="140" t="s">
        <v>1646</v>
      </c>
      <c r="I99" s="145">
        <f>IF(A99=A98,1,0)</f>
        <v>1</v>
      </c>
      <c r="J99" s="145">
        <f>IF(I99=0,-INT(J98-1),J98)</f>
        <v>1</v>
      </c>
    </row>
    <row r="100" spans="1:10" ht="12">
      <c r="A100" s="140" t="s">
        <v>40</v>
      </c>
      <c r="B100" s="143" t="s">
        <v>1750</v>
      </c>
      <c r="C100" s="143" t="s">
        <v>1751</v>
      </c>
      <c r="F100" s="145">
        <f>VLOOKUP(E100,RUOLO!$A$1:$B$6,2,FALSE)</f>
        <v>0</v>
      </c>
      <c r="G100" s="140" t="s">
        <v>1625</v>
      </c>
      <c r="H100" s="140" t="s">
        <v>1646</v>
      </c>
      <c r="I100" s="145">
        <f>IF(A100=A99,1,0)</f>
        <v>1</v>
      </c>
      <c r="J100" s="145">
        <f>IF(I100=0,-INT(J99-1),J99)</f>
        <v>1</v>
      </c>
    </row>
    <row r="101" spans="1:10" ht="12">
      <c r="A101" s="140" t="s">
        <v>40</v>
      </c>
      <c r="B101" s="143" t="s">
        <v>1752</v>
      </c>
      <c r="C101" s="143" t="s">
        <v>1753</v>
      </c>
      <c r="F101" s="145">
        <f>VLOOKUP(E101,RUOLO!$A$1:$B$6,2,FALSE)</f>
        <v>0</v>
      </c>
      <c r="G101" s="140" t="s">
        <v>1625</v>
      </c>
      <c r="H101" s="140" t="s">
        <v>1646</v>
      </c>
      <c r="I101" s="145">
        <f>IF(A101=A100,1,0)</f>
        <v>1</v>
      </c>
      <c r="J101" s="145">
        <f>IF(I101=0,-INT(J100-1),J100)</f>
        <v>1</v>
      </c>
    </row>
    <row r="102" spans="1:10" ht="12">
      <c r="A102" s="140" t="s">
        <v>40</v>
      </c>
      <c r="B102" s="143" t="s">
        <v>1754</v>
      </c>
      <c r="C102" s="143" t="s">
        <v>1755</v>
      </c>
      <c r="F102" s="145">
        <f>VLOOKUP(E102,RUOLO!$A$1:$B$6,2,FALSE)</f>
        <v>0</v>
      </c>
      <c r="G102" s="140" t="s">
        <v>1625</v>
      </c>
      <c r="H102" s="140" t="s">
        <v>1646</v>
      </c>
      <c r="I102" s="145">
        <f>IF(A102=A101,1,0)</f>
        <v>1</v>
      </c>
      <c r="J102" s="145">
        <f>IF(I102=0,-INT(J101-1),J101)</f>
        <v>1</v>
      </c>
    </row>
    <row r="103" spans="1:10" ht="12">
      <c r="A103" s="140" t="s">
        <v>40</v>
      </c>
      <c r="B103" s="143" t="s">
        <v>1756</v>
      </c>
      <c r="C103" s="143" t="s">
        <v>1757</v>
      </c>
      <c r="F103" s="145">
        <f>VLOOKUP(E103,RUOLO!$A$1:$B$6,2,FALSE)</f>
        <v>0</v>
      </c>
      <c r="G103" s="140" t="s">
        <v>1625</v>
      </c>
      <c r="H103" s="140" t="s">
        <v>1646</v>
      </c>
      <c r="I103" s="145">
        <f>IF(A103=A102,1,0)</f>
        <v>1</v>
      </c>
      <c r="J103" s="145">
        <f>IF(I103=0,-INT(J102-1),J102)</f>
        <v>1</v>
      </c>
    </row>
    <row r="104" spans="1:10" ht="12">
      <c r="A104" s="140" t="s">
        <v>40</v>
      </c>
      <c r="B104" s="143" t="s">
        <v>1758</v>
      </c>
      <c r="C104" s="143" t="s">
        <v>1759</v>
      </c>
      <c r="F104" s="145">
        <f>VLOOKUP(E104,RUOLO!$A$1:$B$6,2,FALSE)</f>
        <v>0</v>
      </c>
      <c r="G104" s="140" t="s">
        <v>1625</v>
      </c>
      <c r="H104" s="140" t="s">
        <v>1646</v>
      </c>
      <c r="I104" s="145">
        <f>IF(A104=A103,1,0)</f>
        <v>1</v>
      </c>
      <c r="J104" s="145">
        <f>IF(I104=0,-INT(J103-1),J103)</f>
        <v>1</v>
      </c>
    </row>
    <row r="105" spans="1:10" ht="12">
      <c r="A105" s="140" t="s">
        <v>40</v>
      </c>
      <c r="B105" s="143" t="s">
        <v>1741</v>
      </c>
      <c r="C105" s="143" t="s">
        <v>1760</v>
      </c>
      <c r="F105" s="145">
        <f>VLOOKUP(E105,RUOLO!$A$1:$B$6,2,FALSE)</f>
        <v>0</v>
      </c>
      <c r="G105" s="140" t="s">
        <v>1625</v>
      </c>
      <c r="H105" s="140" t="s">
        <v>1646</v>
      </c>
      <c r="I105" s="145">
        <f>IF(A105=A104,1,0)</f>
        <v>1</v>
      </c>
      <c r="J105" s="145">
        <f>IF(I105=0,-INT(J104-1),J104)</f>
        <v>1</v>
      </c>
    </row>
    <row r="106" spans="1:10" ht="12">
      <c r="A106" s="140" t="s">
        <v>40</v>
      </c>
      <c r="B106" s="143" t="s">
        <v>1761</v>
      </c>
      <c r="C106" s="143" t="s">
        <v>1762</v>
      </c>
      <c r="F106" s="145">
        <f>VLOOKUP(E106,RUOLO!$A$1:$B$6,2,FALSE)</f>
        <v>0</v>
      </c>
      <c r="G106" s="140" t="s">
        <v>1625</v>
      </c>
      <c r="H106" s="140" t="s">
        <v>1646</v>
      </c>
      <c r="I106" s="145">
        <f>IF(A106=A105,1,0)</f>
        <v>1</v>
      </c>
      <c r="J106" s="145">
        <f>IF(I106=0,-INT(J105-1),J105)</f>
        <v>1</v>
      </c>
    </row>
    <row r="107" spans="1:10" ht="12">
      <c r="A107" s="140" t="s">
        <v>40</v>
      </c>
      <c r="B107" s="143" t="s">
        <v>1767</v>
      </c>
      <c r="C107" s="143" t="s">
        <v>1768</v>
      </c>
      <c r="F107" s="145">
        <f>VLOOKUP(E107,RUOLO!$A$1:$B$6,2,FALSE)</f>
        <v>0</v>
      </c>
      <c r="G107" s="140" t="s">
        <v>1625</v>
      </c>
      <c r="H107" s="140" t="s">
        <v>1646</v>
      </c>
      <c r="I107" s="145">
        <f>IF(A107=A106,1,0)</f>
        <v>1</v>
      </c>
      <c r="J107" s="145">
        <f>IF(I107=0,-INT(J106-1),J106)</f>
        <v>1</v>
      </c>
    </row>
    <row r="108" spans="1:10" ht="12">
      <c r="A108" s="140" t="s">
        <v>40</v>
      </c>
      <c r="B108" s="143" t="s">
        <v>1769</v>
      </c>
      <c r="C108" s="143" t="s">
        <v>1770</v>
      </c>
      <c r="F108" s="145">
        <f>VLOOKUP(E108,RUOLO!$A$1:$B$6,2,FALSE)</f>
        <v>0</v>
      </c>
      <c r="G108" s="140" t="s">
        <v>1625</v>
      </c>
      <c r="H108" s="140" t="s">
        <v>1646</v>
      </c>
      <c r="I108" s="145">
        <f>IF(A108=A107,1,0)</f>
        <v>1</v>
      </c>
      <c r="J108" s="145">
        <f>IF(I108=0,-INT(J107-1),J107)</f>
        <v>1</v>
      </c>
    </row>
    <row r="109" spans="1:10" ht="12">
      <c r="A109" s="140" t="s">
        <v>40</v>
      </c>
      <c r="B109" s="143" t="s">
        <v>1771</v>
      </c>
      <c r="C109" s="143" t="s">
        <v>1772</v>
      </c>
      <c r="F109" s="145">
        <f>VLOOKUP(E109,RUOLO!$A$1:$B$6,2,FALSE)</f>
        <v>0</v>
      </c>
      <c r="G109" s="140" t="s">
        <v>1625</v>
      </c>
      <c r="H109" s="140" t="s">
        <v>1646</v>
      </c>
      <c r="I109" s="145">
        <f>IF(A109=A108,1,0)</f>
        <v>1</v>
      </c>
      <c r="J109" s="145">
        <f>IF(I109=0,-INT(J108-1),J108)</f>
        <v>1</v>
      </c>
    </row>
    <row r="110" spans="1:10" ht="12">
      <c r="A110" s="140" t="s">
        <v>40</v>
      </c>
      <c r="B110" s="143" t="s">
        <v>1773</v>
      </c>
      <c r="C110" s="143" t="s">
        <v>1720</v>
      </c>
      <c r="F110" s="145">
        <f>VLOOKUP(E110,RUOLO!$A$1:$B$6,2,FALSE)</f>
        <v>0</v>
      </c>
      <c r="G110" s="140" t="s">
        <v>1625</v>
      </c>
      <c r="H110" s="140" t="s">
        <v>1646</v>
      </c>
      <c r="I110" s="145">
        <f>IF(A110=A109,1,0)</f>
        <v>1</v>
      </c>
      <c r="J110" s="145">
        <f>IF(I110=0,-INT(J109-1),J109)</f>
        <v>1</v>
      </c>
    </row>
    <row r="111" spans="1:10" ht="12">
      <c r="A111" s="140" t="s">
        <v>40</v>
      </c>
      <c r="B111" s="143" t="s">
        <v>1774</v>
      </c>
      <c r="C111" s="143" t="s">
        <v>1775</v>
      </c>
      <c r="F111" s="145">
        <f>VLOOKUP(E111,RUOLO!$A$1:$B$6,2,FALSE)</f>
        <v>0</v>
      </c>
      <c r="G111" s="140" t="s">
        <v>1646</v>
      </c>
      <c r="I111" s="145">
        <f>IF(A111=A110,1,0)</f>
        <v>1</v>
      </c>
      <c r="J111" s="145">
        <f>IF(I111=0,-INT(J110-1),J110)</f>
        <v>1</v>
      </c>
    </row>
    <row r="112" spans="1:10" ht="12">
      <c r="A112" s="140" t="s">
        <v>40</v>
      </c>
      <c r="B112" s="143" t="s">
        <v>1727</v>
      </c>
      <c r="C112" s="143" t="s">
        <v>1776</v>
      </c>
      <c r="F112" s="145">
        <f>VLOOKUP(E112,RUOLO!$A$1:$B$6,2,FALSE)</f>
        <v>0</v>
      </c>
      <c r="G112" s="140" t="s">
        <v>1646</v>
      </c>
      <c r="I112" s="145">
        <f>IF(A112=A111,1,0)</f>
        <v>1</v>
      </c>
      <c r="J112" s="145">
        <f>IF(I112=0,-INT(J111-1),J111)</f>
        <v>1</v>
      </c>
    </row>
    <row r="113" spans="1:10" ht="12">
      <c r="A113" s="140" t="s">
        <v>358</v>
      </c>
      <c r="B113" s="140" t="s">
        <v>2400</v>
      </c>
      <c r="C113" s="140" t="s">
        <v>2401</v>
      </c>
      <c r="F113" s="145">
        <f>VLOOKUP(E113,RUOLO!$A$1:$B$6,2,FALSE)</f>
        <v>0</v>
      </c>
      <c r="G113" s="140" t="s">
        <v>1625</v>
      </c>
      <c r="H113" s="140" t="s">
        <v>1625</v>
      </c>
      <c r="I113" s="145">
        <f>IF(A113=A112,1,0)</f>
        <v>0</v>
      </c>
      <c r="J113" s="145">
        <f>IF(I113=0,-INT(J112-1),J112)</f>
        <v>0</v>
      </c>
    </row>
    <row r="114" spans="1:10" ht="12">
      <c r="A114" s="149" t="s">
        <v>107</v>
      </c>
      <c r="B114" s="143" t="s">
        <v>2172</v>
      </c>
      <c r="C114" s="143" t="s">
        <v>2173</v>
      </c>
      <c r="D114" s="195">
        <v>16</v>
      </c>
      <c r="E114" s="194">
        <v>2</v>
      </c>
      <c r="F114" s="145" t="str">
        <f>VLOOKUP(E114,RUOLO!$A$1:$B$6,2,FALSE)</f>
        <v>02-MANDATARIA</v>
      </c>
      <c r="G114" s="140" t="s">
        <v>1625</v>
      </c>
      <c r="H114" s="140" t="s">
        <v>1625</v>
      </c>
      <c r="I114" s="145">
        <f>IF(A114=A113,1,0)</f>
        <v>0</v>
      </c>
      <c r="J114" s="145">
        <f>IF(I114=0,-INT(J113-1),J113)</f>
        <v>1</v>
      </c>
    </row>
    <row r="115" spans="1:10" ht="12">
      <c r="A115" s="149" t="s">
        <v>107</v>
      </c>
      <c r="B115" s="150" t="s">
        <v>2174</v>
      </c>
      <c r="C115" s="143" t="s">
        <v>2175</v>
      </c>
      <c r="D115" s="195">
        <v>16</v>
      </c>
      <c r="E115" s="194">
        <v>1</v>
      </c>
      <c r="F115" s="145" t="str">
        <f>VLOOKUP(E115,RUOLO!$A$1:$B$6,2,FALSE)</f>
        <v>01-MANDANTE</v>
      </c>
      <c r="G115" s="140" t="s">
        <v>1625</v>
      </c>
      <c r="H115" s="140" t="s">
        <v>2170</v>
      </c>
      <c r="I115" s="145">
        <f>IF(A115=A114,1,0)</f>
        <v>1</v>
      </c>
      <c r="J115" s="145">
        <f>IF(I115=0,-INT(J114-1),J114)</f>
        <v>1</v>
      </c>
    </row>
    <row r="116" spans="1:10" ht="24">
      <c r="A116" s="149" t="s">
        <v>85</v>
      </c>
      <c r="B116" s="153" t="s">
        <v>1709</v>
      </c>
      <c r="C116" s="143" t="s">
        <v>1710</v>
      </c>
      <c r="F116" s="145">
        <f>VLOOKUP(E116,RUOLO!$A$1:$B$6,2,FALSE)</f>
        <v>0</v>
      </c>
      <c r="G116" s="140" t="s">
        <v>1625</v>
      </c>
      <c r="H116" s="140" t="s">
        <v>1646</v>
      </c>
      <c r="I116" s="145">
        <f>IF(A116=A115,1,0)</f>
        <v>0</v>
      </c>
      <c r="J116" s="145">
        <f>IF(I116=0,-INT(J115-1),J115)</f>
        <v>0</v>
      </c>
    </row>
    <row r="117" spans="1:10" ht="24">
      <c r="A117" s="149" t="s">
        <v>85</v>
      </c>
      <c r="B117" s="153" t="s">
        <v>1699</v>
      </c>
      <c r="C117" s="143" t="s">
        <v>2093</v>
      </c>
      <c r="F117" s="145">
        <f>VLOOKUP(E117,RUOLO!$A$1:$B$6,2,FALSE)</f>
        <v>0</v>
      </c>
      <c r="G117" s="140" t="s">
        <v>1625</v>
      </c>
      <c r="H117" s="140" t="s">
        <v>1646</v>
      </c>
      <c r="I117" s="145">
        <f>IF(A117=A116,1,0)</f>
        <v>1</v>
      </c>
      <c r="J117" s="145">
        <f>IF(I117=0,-INT(J116-1),J116)</f>
        <v>0</v>
      </c>
    </row>
    <row r="118" spans="1:10" ht="24">
      <c r="A118" s="149" t="s">
        <v>85</v>
      </c>
      <c r="B118" s="153" t="s">
        <v>1679</v>
      </c>
      <c r="C118" s="143" t="s">
        <v>1680</v>
      </c>
      <c r="F118" s="145">
        <f>VLOOKUP(E118,RUOLO!$A$1:$B$6,2,FALSE)</f>
        <v>0</v>
      </c>
      <c r="G118" s="140" t="s">
        <v>1625</v>
      </c>
      <c r="H118" s="140" t="s">
        <v>1646</v>
      </c>
      <c r="I118" s="145">
        <f>IF(A118=A117,1,0)</f>
        <v>1</v>
      </c>
      <c r="J118" s="145">
        <f>IF(I118=0,-INT(J117-1),J117)</f>
        <v>0</v>
      </c>
    </row>
    <row r="119" spans="1:10" ht="24">
      <c r="A119" s="149" t="s">
        <v>85</v>
      </c>
      <c r="B119" s="153" t="s">
        <v>2094</v>
      </c>
      <c r="C119" s="143" t="s">
        <v>2095</v>
      </c>
      <c r="F119" s="145">
        <f>VLOOKUP(E119,RUOLO!$A$1:$B$6,2,FALSE)</f>
        <v>0</v>
      </c>
      <c r="G119" s="140" t="s">
        <v>1625</v>
      </c>
      <c r="H119" s="140" t="s">
        <v>1646</v>
      </c>
      <c r="I119" s="145">
        <f>IF(A119=A118,1,0)</f>
        <v>1</v>
      </c>
      <c r="J119" s="145">
        <f>IF(I119=0,-INT(J118-1),J118)</f>
        <v>0</v>
      </c>
    </row>
    <row r="120" spans="1:10" ht="24">
      <c r="A120" s="149" t="s">
        <v>85</v>
      </c>
      <c r="B120" s="153" t="s">
        <v>1677</v>
      </c>
      <c r="C120" s="143" t="s">
        <v>1678</v>
      </c>
      <c r="F120" s="145">
        <f>VLOOKUP(E120,RUOLO!$A$1:$B$6,2,FALSE)</f>
        <v>0</v>
      </c>
      <c r="G120" s="140" t="s">
        <v>1625</v>
      </c>
      <c r="H120" s="140" t="s">
        <v>1646</v>
      </c>
      <c r="I120" s="145">
        <f>IF(A120=A119,1,0)</f>
        <v>1</v>
      </c>
      <c r="J120" s="145">
        <f>IF(I120=0,-INT(J119-1),J119)</f>
        <v>0</v>
      </c>
    </row>
    <row r="121" spans="1:10" ht="24">
      <c r="A121" s="149" t="s">
        <v>85</v>
      </c>
      <c r="B121" s="153" t="s">
        <v>1921</v>
      </c>
      <c r="C121" s="143" t="s">
        <v>2096</v>
      </c>
      <c r="F121" s="145">
        <f>VLOOKUP(E121,RUOLO!$A$1:$B$6,2,FALSE)</f>
        <v>0</v>
      </c>
      <c r="G121" s="140" t="s">
        <v>1625</v>
      </c>
      <c r="H121" s="140" t="s">
        <v>1646</v>
      </c>
      <c r="I121" s="145">
        <f>IF(A121=A120,1,0)</f>
        <v>1</v>
      </c>
      <c r="J121" s="145">
        <f>IF(I121=0,-INT(J120-1),J120)</f>
        <v>0</v>
      </c>
    </row>
    <row r="122" spans="1:10" ht="24">
      <c r="A122" s="149" t="s">
        <v>85</v>
      </c>
      <c r="B122" s="153" t="s">
        <v>2097</v>
      </c>
      <c r="C122" s="143" t="s">
        <v>2098</v>
      </c>
      <c r="F122" s="145">
        <f>VLOOKUP(E122,RUOLO!$A$1:$B$6,2,FALSE)</f>
        <v>0</v>
      </c>
      <c r="G122" s="140" t="s">
        <v>1625</v>
      </c>
      <c r="H122" s="140" t="s">
        <v>1646</v>
      </c>
      <c r="I122" s="145">
        <f>IF(A122=A121,1,0)</f>
        <v>1</v>
      </c>
      <c r="J122" s="145">
        <f>IF(I122=0,-INT(J121-1),J121)</f>
        <v>0</v>
      </c>
    </row>
    <row r="123" spans="1:10" ht="36">
      <c r="A123" s="149" t="s">
        <v>85</v>
      </c>
      <c r="B123" s="153" t="s">
        <v>2099</v>
      </c>
      <c r="C123" s="143" t="s">
        <v>2100</v>
      </c>
      <c r="F123" s="145">
        <f>VLOOKUP(E123,RUOLO!$A$1:$B$6,2,FALSE)</f>
        <v>0</v>
      </c>
      <c r="G123" s="140" t="s">
        <v>1625</v>
      </c>
      <c r="H123" s="140" t="s">
        <v>1646</v>
      </c>
      <c r="I123" s="145">
        <f>IF(A123=A122,1,0)</f>
        <v>1</v>
      </c>
      <c r="J123" s="145">
        <f>IF(I123=0,-INT(J122-1),J122)</f>
        <v>0</v>
      </c>
    </row>
    <row r="124" spans="1:10" ht="24">
      <c r="A124" s="149" t="s">
        <v>85</v>
      </c>
      <c r="B124" s="153" t="s">
        <v>2101</v>
      </c>
      <c r="C124" s="143" t="s">
        <v>2102</v>
      </c>
      <c r="F124" s="145">
        <f>VLOOKUP(E124,RUOLO!$A$1:$B$6,2,FALSE)</f>
        <v>0</v>
      </c>
      <c r="G124" s="140" t="s">
        <v>1625</v>
      </c>
      <c r="H124" s="140" t="s">
        <v>1646</v>
      </c>
      <c r="I124" s="145">
        <f>IF(A124=A123,1,0)</f>
        <v>1</v>
      </c>
      <c r="J124" s="145">
        <f>IF(I124=0,-INT(J123-1),J123)</f>
        <v>0</v>
      </c>
    </row>
    <row r="125" spans="1:10" ht="24">
      <c r="A125" s="149" t="s">
        <v>85</v>
      </c>
      <c r="B125" s="153" t="s">
        <v>2103</v>
      </c>
      <c r="C125" s="143" t="s">
        <v>2104</v>
      </c>
      <c r="F125" s="145">
        <f>VLOOKUP(E125,RUOLO!$A$1:$B$6,2,FALSE)</f>
        <v>0</v>
      </c>
      <c r="G125" s="140" t="s">
        <v>1625</v>
      </c>
      <c r="H125" s="140" t="s">
        <v>1646</v>
      </c>
      <c r="I125" s="145">
        <f>IF(A125=A124,1,0)</f>
        <v>1</v>
      </c>
      <c r="J125" s="145">
        <f>IF(I125=0,-INT(J124-1),J124)</f>
        <v>0</v>
      </c>
    </row>
    <row r="126" spans="1:10" ht="24">
      <c r="A126" s="149" t="s">
        <v>85</v>
      </c>
      <c r="B126" s="153" t="s">
        <v>2105</v>
      </c>
      <c r="C126" s="143" t="s">
        <v>2106</v>
      </c>
      <c r="F126" s="145">
        <f>VLOOKUP(E126,RUOLO!$A$1:$B$6,2,FALSE)</f>
        <v>0</v>
      </c>
      <c r="G126" s="140" t="s">
        <v>1625</v>
      </c>
      <c r="H126" s="140" t="s">
        <v>1646</v>
      </c>
      <c r="I126" s="145">
        <f>IF(A126=A125,1,0)</f>
        <v>1</v>
      </c>
      <c r="J126" s="145">
        <f>IF(I126=0,-INT(J125-1),J125)</f>
        <v>0</v>
      </c>
    </row>
    <row r="127" spans="1:10" ht="24">
      <c r="A127" s="149" t="s">
        <v>85</v>
      </c>
      <c r="B127" s="153" t="s">
        <v>1719</v>
      </c>
      <c r="C127" s="143" t="s">
        <v>1720</v>
      </c>
      <c r="F127" s="145">
        <f>VLOOKUP(E127,RUOLO!$A$1:$B$6,2,FALSE)</f>
        <v>0</v>
      </c>
      <c r="G127" s="140" t="s">
        <v>1625</v>
      </c>
      <c r="H127" s="140" t="s">
        <v>1646</v>
      </c>
      <c r="I127" s="145">
        <f>IF(A127=A126,1,0)</f>
        <v>1</v>
      </c>
      <c r="J127" s="145">
        <f>IF(I127=0,-INT(J126-1),J126)</f>
        <v>0</v>
      </c>
    </row>
    <row r="128" spans="1:10" ht="24">
      <c r="A128" s="149" t="s">
        <v>85</v>
      </c>
      <c r="B128" s="153" t="s">
        <v>1697</v>
      </c>
      <c r="C128" s="143" t="s">
        <v>2107</v>
      </c>
      <c r="F128" s="145">
        <f>VLOOKUP(E128,RUOLO!$A$1:$B$6,2,FALSE)</f>
        <v>0</v>
      </c>
      <c r="G128" s="140" t="s">
        <v>1625</v>
      </c>
      <c r="H128" s="140" t="s">
        <v>1625</v>
      </c>
      <c r="I128" s="145">
        <f>IF(A128=A127,1,0)</f>
        <v>1</v>
      </c>
      <c r="J128" s="145">
        <f>IF(I128=0,-INT(J127-1),J127)</f>
        <v>0</v>
      </c>
    </row>
    <row r="129" spans="1:10" ht="24">
      <c r="A129" s="149" t="s">
        <v>85</v>
      </c>
      <c r="B129" s="153" t="s">
        <v>2056</v>
      </c>
      <c r="C129" s="143" t="s">
        <v>2057</v>
      </c>
      <c r="F129" s="145">
        <f>VLOOKUP(E129,RUOLO!$A$1:$B$6,2,FALSE)</f>
        <v>0</v>
      </c>
      <c r="G129" s="140" t="s">
        <v>1625</v>
      </c>
      <c r="H129" s="140" t="s">
        <v>1646</v>
      </c>
      <c r="I129" s="145">
        <f>IF(A129=A128,1,0)</f>
        <v>1</v>
      </c>
      <c r="J129" s="145">
        <f>IF(I129=0,-INT(J128-1),J128)</f>
        <v>0</v>
      </c>
    </row>
    <row r="130" spans="1:10" ht="24">
      <c r="A130" s="149" t="s">
        <v>85</v>
      </c>
      <c r="B130" s="153" t="s">
        <v>1691</v>
      </c>
      <c r="C130" s="143" t="s">
        <v>2108</v>
      </c>
      <c r="F130" s="145">
        <f>VLOOKUP(E130,RUOLO!$A$1:$B$6,2,FALSE)</f>
        <v>0</v>
      </c>
      <c r="G130" s="140" t="s">
        <v>1625</v>
      </c>
      <c r="H130" s="140" t="s">
        <v>1646</v>
      </c>
      <c r="I130" s="145">
        <f>IF(A130=A129,1,0)</f>
        <v>1</v>
      </c>
      <c r="J130" s="145">
        <f>IF(I130=0,-INT(J129-1),J129)</f>
        <v>0</v>
      </c>
    </row>
    <row r="131" spans="1:10" ht="24">
      <c r="A131" s="149" t="s">
        <v>85</v>
      </c>
      <c r="B131" s="153" t="s">
        <v>2109</v>
      </c>
      <c r="C131" s="143" t="s">
        <v>2110</v>
      </c>
      <c r="F131" s="145">
        <f>VLOOKUP(E131,RUOLO!$A$1:$B$6,2,FALSE)</f>
        <v>0</v>
      </c>
      <c r="G131" s="140" t="s">
        <v>1625</v>
      </c>
      <c r="H131" s="140" t="s">
        <v>1646</v>
      </c>
      <c r="I131" s="145">
        <f>IF(A131=A130,1,0)</f>
        <v>1</v>
      </c>
      <c r="J131" s="145">
        <f>IF(I131=0,-INT(J130-1),J130)</f>
        <v>0</v>
      </c>
    </row>
    <row r="132" spans="1:10" ht="12">
      <c r="A132" s="149" t="s">
        <v>85</v>
      </c>
      <c r="B132" s="143" t="s">
        <v>2111</v>
      </c>
      <c r="C132" s="143" t="s">
        <v>2112</v>
      </c>
      <c r="F132" s="145">
        <f>VLOOKUP(E132,RUOLO!$A$1:$B$6,2,FALSE)</f>
        <v>0</v>
      </c>
      <c r="G132" s="140" t="s">
        <v>1625</v>
      </c>
      <c r="H132" s="140" t="s">
        <v>1646</v>
      </c>
      <c r="I132" s="145">
        <f>IF(A132=A131,1,0)</f>
        <v>1</v>
      </c>
      <c r="J132" s="145">
        <f>IF(I132=0,-INT(J131-1),J131)</f>
        <v>0</v>
      </c>
    </row>
    <row r="133" spans="1:10" ht="12">
      <c r="A133" s="149" t="s">
        <v>85</v>
      </c>
      <c r="B133" s="143" t="s">
        <v>2113</v>
      </c>
      <c r="C133" s="143" t="s">
        <v>1702</v>
      </c>
      <c r="F133" s="145">
        <f>VLOOKUP(E133,RUOLO!$A$1:$B$6,2,FALSE)</f>
        <v>0</v>
      </c>
      <c r="G133" s="140" t="s">
        <v>1625</v>
      </c>
      <c r="H133" s="140" t="s">
        <v>1646</v>
      </c>
      <c r="I133" s="145">
        <f>IF(A133=A132,1,0)</f>
        <v>1</v>
      </c>
      <c r="J133" s="145">
        <f>IF(I133=0,-INT(J132-1),J132)</f>
        <v>0</v>
      </c>
    </row>
    <row r="134" spans="1:10" ht="48">
      <c r="A134" s="149" t="s">
        <v>85</v>
      </c>
      <c r="B134" s="153" t="s">
        <v>2114</v>
      </c>
      <c r="C134" s="143" t="s">
        <v>2115</v>
      </c>
      <c r="F134" s="145">
        <f>VLOOKUP(E134,RUOLO!$A$1:$B$6,2,FALSE)</f>
        <v>0</v>
      </c>
      <c r="G134" s="140" t="s">
        <v>1625</v>
      </c>
      <c r="H134" s="140" t="s">
        <v>1646</v>
      </c>
      <c r="I134" s="145">
        <f>IF(A134=A133,1,0)</f>
        <v>1</v>
      </c>
      <c r="J134" s="145">
        <f>IF(I134=0,-INT(J133-1),J133)</f>
        <v>0</v>
      </c>
    </row>
    <row r="135" spans="1:10" ht="24">
      <c r="A135" s="149" t="s">
        <v>85</v>
      </c>
      <c r="B135" s="153" t="s">
        <v>2116</v>
      </c>
      <c r="C135" s="143" t="s">
        <v>2117</v>
      </c>
      <c r="F135" s="145">
        <f>VLOOKUP(E135,RUOLO!$A$1:$B$6,2,FALSE)</f>
        <v>0</v>
      </c>
      <c r="G135" s="140" t="s">
        <v>1625</v>
      </c>
      <c r="H135" s="140" t="s">
        <v>1646</v>
      </c>
      <c r="I135" s="145">
        <f>IF(A135=A134,1,0)</f>
        <v>1</v>
      </c>
      <c r="J135" s="145">
        <f>IF(I135=0,-INT(J134-1),J134)</f>
        <v>0</v>
      </c>
    </row>
    <row r="136" spans="1:10" ht="24">
      <c r="A136" s="149" t="s">
        <v>85</v>
      </c>
      <c r="B136" s="153" t="s">
        <v>1705</v>
      </c>
      <c r="C136" s="143" t="s">
        <v>2118</v>
      </c>
      <c r="F136" s="145">
        <f>VLOOKUP(E136,RUOLO!$A$1:$B$6,2,FALSE)</f>
        <v>0</v>
      </c>
      <c r="G136" s="140" t="s">
        <v>1625</v>
      </c>
      <c r="H136" s="140" t="s">
        <v>1646</v>
      </c>
      <c r="I136" s="145">
        <f>IF(A136=A135,1,0)</f>
        <v>1</v>
      </c>
      <c r="J136" s="145">
        <f>IF(I136=0,-INT(J135-1),J135)</f>
        <v>0</v>
      </c>
    </row>
    <row r="137" spans="1:10" ht="24">
      <c r="A137" s="149" t="s">
        <v>85</v>
      </c>
      <c r="B137" s="153" t="s">
        <v>1713</v>
      </c>
      <c r="C137" s="143" t="s">
        <v>1714</v>
      </c>
      <c r="F137" s="145">
        <f>VLOOKUP(E137,RUOLO!$A$1:$B$6,2,FALSE)</f>
        <v>0</v>
      </c>
      <c r="G137" s="140" t="s">
        <v>1625</v>
      </c>
      <c r="H137" s="140" t="s">
        <v>1646</v>
      </c>
      <c r="I137" s="145">
        <f>IF(A137=A136,1,0)</f>
        <v>1</v>
      </c>
      <c r="J137" s="145">
        <f>IF(I137=0,-INT(J136-1),J136)</f>
        <v>0</v>
      </c>
    </row>
    <row r="138" spans="1:10" ht="24">
      <c r="A138" s="149" t="s">
        <v>85</v>
      </c>
      <c r="B138" s="153" t="s">
        <v>1675</v>
      </c>
      <c r="C138" s="143" t="s">
        <v>2119</v>
      </c>
      <c r="F138" s="145">
        <f>VLOOKUP(E138,RUOLO!$A$1:$B$6,2,FALSE)</f>
        <v>0</v>
      </c>
      <c r="G138" s="140" t="s">
        <v>1625</v>
      </c>
      <c r="H138" s="140" t="s">
        <v>1646</v>
      </c>
      <c r="I138" s="145">
        <f>IF(A138=A137,1,0)</f>
        <v>1</v>
      </c>
      <c r="J138" s="145">
        <f>IF(I138=0,-INT(J137-1),J137)</f>
        <v>0</v>
      </c>
    </row>
    <row r="139" spans="1:10" ht="24">
      <c r="A139" s="149" t="s">
        <v>85</v>
      </c>
      <c r="B139" s="153" t="s">
        <v>1847</v>
      </c>
      <c r="C139" s="143" t="s">
        <v>2120</v>
      </c>
      <c r="F139" s="145">
        <f>VLOOKUP(E139,RUOLO!$A$1:$B$6,2,FALSE)</f>
        <v>0</v>
      </c>
      <c r="G139" s="140" t="s">
        <v>1625</v>
      </c>
      <c r="H139" s="140" t="s">
        <v>1646</v>
      </c>
      <c r="I139" s="145">
        <f>IF(A139=A138,1,0)</f>
        <v>1</v>
      </c>
      <c r="J139" s="145">
        <f>IF(I139=0,-INT(J138-1),J138)</f>
        <v>0</v>
      </c>
    </row>
    <row r="140" spans="1:10" ht="24">
      <c r="A140" s="149" t="s">
        <v>85</v>
      </c>
      <c r="B140" s="153" t="s">
        <v>2121</v>
      </c>
      <c r="C140" s="143" t="s">
        <v>2122</v>
      </c>
      <c r="F140" s="145">
        <f>VLOOKUP(E140,RUOLO!$A$1:$B$6,2,FALSE)</f>
        <v>0</v>
      </c>
      <c r="G140" s="140" t="s">
        <v>1625</v>
      </c>
      <c r="H140" s="140" t="s">
        <v>1646</v>
      </c>
      <c r="I140" s="145">
        <f>IF(A140=A139,1,0)</f>
        <v>1</v>
      </c>
      <c r="J140" s="145">
        <f>IF(I140=0,-INT(J139-1),J139)</f>
        <v>0</v>
      </c>
    </row>
    <row r="141" spans="1:10" ht="24">
      <c r="A141" s="149" t="s">
        <v>85</v>
      </c>
      <c r="B141" s="153" t="s">
        <v>2068</v>
      </c>
      <c r="C141" s="143" t="s">
        <v>2069</v>
      </c>
      <c r="F141" s="145">
        <f>VLOOKUP(E141,RUOLO!$A$1:$B$6,2,FALSE)</f>
        <v>0</v>
      </c>
      <c r="G141" s="140" t="s">
        <v>1625</v>
      </c>
      <c r="H141" s="140" t="s">
        <v>1646</v>
      </c>
      <c r="I141" s="145">
        <f>IF(A141=A140,1,0)</f>
        <v>1</v>
      </c>
      <c r="J141" s="145">
        <f>IF(I141=0,-INT(J140-1),J140)</f>
        <v>0</v>
      </c>
    </row>
    <row r="142" spans="1:10" ht="24">
      <c r="A142" s="149" t="s">
        <v>85</v>
      </c>
      <c r="B142" s="153" t="s">
        <v>2123</v>
      </c>
      <c r="C142" s="143" t="s">
        <v>2124</v>
      </c>
      <c r="F142" s="145">
        <f>VLOOKUP(E142,RUOLO!$A$1:$B$6,2,FALSE)</f>
        <v>0</v>
      </c>
      <c r="G142" s="140" t="s">
        <v>1625</v>
      </c>
      <c r="H142" s="140" t="s">
        <v>1646</v>
      </c>
      <c r="I142" s="145">
        <f>IF(A142=A141,1,0)</f>
        <v>1</v>
      </c>
      <c r="J142" s="145">
        <f>IF(I142=0,-INT(J141-1),J141)</f>
        <v>0</v>
      </c>
    </row>
    <row r="143" spans="1:10" ht="24">
      <c r="A143" s="149" t="s">
        <v>87</v>
      </c>
      <c r="B143" s="153" t="s">
        <v>1709</v>
      </c>
      <c r="C143" s="143" t="s">
        <v>1710</v>
      </c>
      <c r="F143" s="145">
        <f>VLOOKUP(E143,RUOLO!$A$1:$B$6,2,FALSE)</f>
        <v>0</v>
      </c>
      <c r="G143" s="140" t="s">
        <v>1625</v>
      </c>
      <c r="H143" s="140" t="s">
        <v>1646</v>
      </c>
      <c r="I143" s="145">
        <f>IF(A143=A142,1,0)</f>
        <v>0</v>
      </c>
      <c r="J143" s="145">
        <f>IF(I143=0,-INT(J142-1),J142)</f>
        <v>1</v>
      </c>
    </row>
    <row r="144" spans="1:10" ht="24">
      <c r="A144" s="149" t="s">
        <v>87</v>
      </c>
      <c r="B144" s="153" t="s">
        <v>1699</v>
      </c>
      <c r="C144" s="143" t="s">
        <v>2093</v>
      </c>
      <c r="F144" s="145">
        <f>VLOOKUP(E144,RUOLO!$A$1:$B$6,2,FALSE)</f>
        <v>0</v>
      </c>
      <c r="G144" s="140" t="s">
        <v>1625</v>
      </c>
      <c r="H144" s="140" t="s">
        <v>1646</v>
      </c>
      <c r="I144" s="145">
        <f>IF(A144=A143,1,0)</f>
        <v>1</v>
      </c>
      <c r="J144" s="145">
        <f>IF(I144=0,-INT(J143-1),J143)</f>
        <v>1</v>
      </c>
    </row>
    <row r="145" spans="1:10" ht="24">
      <c r="A145" s="149" t="s">
        <v>87</v>
      </c>
      <c r="B145" s="153" t="s">
        <v>1679</v>
      </c>
      <c r="C145" s="143" t="s">
        <v>1680</v>
      </c>
      <c r="F145" s="145">
        <f>VLOOKUP(E145,RUOLO!$A$1:$B$6,2,FALSE)</f>
        <v>0</v>
      </c>
      <c r="G145" s="140" t="s">
        <v>1625</v>
      </c>
      <c r="H145" s="140" t="s">
        <v>1646</v>
      </c>
      <c r="I145" s="145">
        <f>IF(A145=A144,1,0)</f>
        <v>1</v>
      </c>
      <c r="J145" s="145">
        <f>IF(I145=0,-INT(J144-1),J144)</f>
        <v>1</v>
      </c>
    </row>
    <row r="146" spans="1:10" ht="24">
      <c r="A146" s="149" t="s">
        <v>87</v>
      </c>
      <c r="B146" s="153" t="s">
        <v>2094</v>
      </c>
      <c r="C146" s="143" t="s">
        <v>2095</v>
      </c>
      <c r="F146" s="145">
        <f>VLOOKUP(E146,RUOLO!$A$1:$B$6,2,FALSE)</f>
        <v>0</v>
      </c>
      <c r="G146" s="140" t="s">
        <v>1625</v>
      </c>
      <c r="H146" s="140" t="s">
        <v>1646</v>
      </c>
      <c r="I146" s="145">
        <f>IF(A146=A145,1,0)</f>
        <v>1</v>
      </c>
      <c r="J146" s="145">
        <f>IF(I146=0,-INT(J145-1),J145)</f>
        <v>1</v>
      </c>
    </row>
    <row r="147" spans="1:10" ht="24">
      <c r="A147" s="149" t="s">
        <v>87</v>
      </c>
      <c r="B147" s="153" t="s">
        <v>1677</v>
      </c>
      <c r="C147" s="143" t="s">
        <v>1678</v>
      </c>
      <c r="F147" s="145">
        <f>VLOOKUP(E147,RUOLO!$A$1:$B$6,2,FALSE)</f>
        <v>0</v>
      </c>
      <c r="G147" s="140" t="s">
        <v>1625</v>
      </c>
      <c r="H147" s="140" t="s">
        <v>1646</v>
      </c>
      <c r="I147" s="145">
        <f>IF(A147=A146,1,0)</f>
        <v>1</v>
      </c>
      <c r="J147" s="145">
        <f>IF(I147=0,-INT(J146-1),J146)</f>
        <v>1</v>
      </c>
    </row>
    <row r="148" spans="1:10" ht="24">
      <c r="A148" s="149" t="s">
        <v>87</v>
      </c>
      <c r="B148" s="153" t="s">
        <v>1921</v>
      </c>
      <c r="C148" s="143" t="s">
        <v>2096</v>
      </c>
      <c r="F148" s="145">
        <f>VLOOKUP(E148,RUOLO!$A$1:$B$6,2,FALSE)</f>
        <v>0</v>
      </c>
      <c r="G148" s="140" t="s">
        <v>1625</v>
      </c>
      <c r="H148" s="140" t="s">
        <v>1646</v>
      </c>
      <c r="I148" s="145">
        <f>IF(A148=A147,1,0)</f>
        <v>1</v>
      </c>
      <c r="J148" s="145">
        <f>IF(I148=0,-INT(J147-1),J147)</f>
        <v>1</v>
      </c>
    </row>
    <row r="149" spans="1:10" ht="24">
      <c r="A149" s="149" t="s">
        <v>87</v>
      </c>
      <c r="B149" s="153" t="s">
        <v>2097</v>
      </c>
      <c r="C149" s="143" t="s">
        <v>2098</v>
      </c>
      <c r="F149" s="145">
        <f>VLOOKUP(E149,RUOLO!$A$1:$B$6,2,FALSE)</f>
        <v>0</v>
      </c>
      <c r="G149" s="140" t="s">
        <v>1625</v>
      </c>
      <c r="H149" s="140" t="s">
        <v>1646</v>
      </c>
      <c r="I149" s="145">
        <f>IF(A149=A148,1,0)</f>
        <v>1</v>
      </c>
      <c r="J149" s="145">
        <f>IF(I149=0,-INT(J148-1),J148)</f>
        <v>1</v>
      </c>
    </row>
    <row r="150" spans="1:10" ht="36">
      <c r="A150" s="149" t="s">
        <v>87</v>
      </c>
      <c r="B150" s="153" t="s">
        <v>2099</v>
      </c>
      <c r="C150" s="143" t="s">
        <v>2100</v>
      </c>
      <c r="F150" s="145">
        <f>VLOOKUP(E150,RUOLO!$A$1:$B$6,2,FALSE)</f>
        <v>0</v>
      </c>
      <c r="G150" s="140" t="s">
        <v>1625</v>
      </c>
      <c r="H150" s="140" t="s">
        <v>1646</v>
      </c>
      <c r="I150" s="145">
        <f>IF(A150=A149,1,0)</f>
        <v>1</v>
      </c>
      <c r="J150" s="145">
        <f>IF(I150=0,-INT(J149-1),J149)</f>
        <v>1</v>
      </c>
    </row>
    <row r="151" spans="1:10" ht="24">
      <c r="A151" s="149" t="s">
        <v>87</v>
      </c>
      <c r="B151" s="153" t="s">
        <v>2101</v>
      </c>
      <c r="C151" s="143" t="s">
        <v>2102</v>
      </c>
      <c r="F151" s="145">
        <f>VLOOKUP(E151,RUOLO!$A$1:$B$6,2,FALSE)</f>
        <v>0</v>
      </c>
      <c r="G151" s="140" t="s">
        <v>1625</v>
      </c>
      <c r="H151" s="140" t="s">
        <v>1646</v>
      </c>
      <c r="I151" s="145">
        <f>IF(A151=A150,1,0)</f>
        <v>1</v>
      </c>
      <c r="J151" s="145">
        <f>IF(I151=0,-INT(J150-1),J150)</f>
        <v>1</v>
      </c>
    </row>
    <row r="152" spans="1:10" ht="24">
      <c r="A152" s="149" t="s">
        <v>87</v>
      </c>
      <c r="B152" s="153" t="s">
        <v>2103</v>
      </c>
      <c r="C152" s="143" t="s">
        <v>2104</v>
      </c>
      <c r="F152" s="145">
        <f>VLOOKUP(E152,RUOLO!$A$1:$B$6,2,FALSE)</f>
        <v>0</v>
      </c>
      <c r="G152" s="140" t="s">
        <v>1625</v>
      </c>
      <c r="H152" s="140" t="s">
        <v>1646</v>
      </c>
      <c r="I152" s="145">
        <f>IF(A152=A151,1,0)</f>
        <v>1</v>
      </c>
      <c r="J152" s="145">
        <f>IF(I152=0,-INT(J151-1),J151)</f>
        <v>1</v>
      </c>
    </row>
    <row r="153" spans="1:10" ht="24">
      <c r="A153" s="149" t="s">
        <v>87</v>
      </c>
      <c r="B153" s="153" t="s">
        <v>2105</v>
      </c>
      <c r="C153" s="143" t="s">
        <v>2106</v>
      </c>
      <c r="F153" s="145">
        <f>VLOOKUP(E153,RUOLO!$A$1:$B$6,2,FALSE)</f>
        <v>0</v>
      </c>
      <c r="G153" s="140" t="s">
        <v>1625</v>
      </c>
      <c r="H153" s="140" t="s">
        <v>1646</v>
      </c>
      <c r="I153" s="145">
        <f>IF(A153=A152,1,0)</f>
        <v>1</v>
      </c>
      <c r="J153" s="145">
        <f>IF(I153=0,-INT(J152-1),J152)</f>
        <v>1</v>
      </c>
    </row>
    <row r="154" spans="1:10" ht="24">
      <c r="A154" s="149" t="s">
        <v>87</v>
      </c>
      <c r="B154" s="153" t="s">
        <v>1719</v>
      </c>
      <c r="C154" s="143" t="s">
        <v>1720</v>
      </c>
      <c r="F154" s="145">
        <f>VLOOKUP(E154,RUOLO!$A$1:$B$6,2,FALSE)</f>
        <v>0</v>
      </c>
      <c r="G154" s="140" t="s">
        <v>1625</v>
      </c>
      <c r="H154" s="140" t="s">
        <v>1646</v>
      </c>
      <c r="I154" s="145">
        <f>IF(A154=A153,1,0)</f>
        <v>1</v>
      </c>
      <c r="J154" s="145">
        <f>IF(I154=0,-INT(J153-1),J153)</f>
        <v>1</v>
      </c>
    </row>
    <row r="155" spans="1:10" ht="24">
      <c r="A155" s="149" t="s">
        <v>87</v>
      </c>
      <c r="B155" s="153" t="s">
        <v>2056</v>
      </c>
      <c r="C155" s="143" t="s">
        <v>2057</v>
      </c>
      <c r="F155" s="145">
        <f>VLOOKUP(E155,RUOLO!$A$1:$B$6,2,FALSE)</f>
        <v>0</v>
      </c>
      <c r="G155" s="140" t="s">
        <v>1625</v>
      </c>
      <c r="H155" s="140" t="s">
        <v>1646</v>
      </c>
      <c r="I155" s="145">
        <f>IF(A155=A154,1,0)</f>
        <v>1</v>
      </c>
      <c r="J155" s="145">
        <f>IF(I155=0,-INT(J154-1),J154)</f>
        <v>1</v>
      </c>
    </row>
    <row r="156" spans="1:10" ht="24">
      <c r="A156" s="149" t="s">
        <v>87</v>
      </c>
      <c r="B156" s="153" t="s">
        <v>1691</v>
      </c>
      <c r="C156" s="143" t="s">
        <v>2108</v>
      </c>
      <c r="F156" s="145">
        <f>VLOOKUP(E156,RUOLO!$A$1:$B$6,2,FALSE)</f>
        <v>0</v>
      </c>
      <c r="G156" s="140" t="s">
        <v>1625</v>
      </c>
      <c r="H156" s="140" t="s">
        <v>1646</v>
      </c>
      <c r="I156" s="145">
        <f>IF(A156=A155,1,0)</f>
        <v>1</v>
      </c>
      <c r="J156" s="145">
        <f>IF(I156=0,-INT(J155-1),J155)</f>
        <v>1</v>
      </c>
    </row>
    <row r="157" spans="1:10" ht="24">
      <c r="A157" s="149" t="s">
        <v>87</v>
      </c>
      <c r="B157" s="153" t="s">
        <v>2109</v>
      </c>
      <c r="C157" s="143" t="s">
        <v>2110</v>
      </c>
      <c r="F157" s="145">
        <f>VLOOKUP(E157,RUOLO!$A$1:$B$6,2,FALSE)</f>
        <v>0</v>
      </c>
      <c r="G157" s="140" t="s">
        <v>1625</v>
      </c>
      <c r="H157" s="140" t="s">
        <v>1646</v>
      </c>
      <c r="I157" s="145">
        <f>IF(A157=A156,1,0)</f>
        <v>1</v>
      </c>
      <c r="J157" s="145">
        <f>IF(I157=0,-INT(J156-1),J156)</f>
        <v>1</v>
      </c>
    </row>
    <row r="158" spans="1:10" ht="24">
      <c r="A158" s="149" t="s">
        <v>87</v>
      </c>
      <c r="B158" s="153" t="s">
        <v>2125</v>
      </c>
      <c r="C158" s="143" t="s">
        <v>2112</v>
      </c>
      <c r="F158" s="145">
        <f>VLOOKUP(E158,RUOLO!$A$1:$B$6,2,FALSE)</f>
        <v>0</v>
      </c>
      <c r="G158" s="140" t="s">
        <v>1625</v>
      </c>
      <c r="H158" s="140" t="s">
        <v>1646</v>
      </c>
      <c r="I158" s="145">
        <f>IF(A158=A157,1,0)</f>
        <v>1</v>
      </c>
      <c r="J158" s="145">
        <f>IF(I158=0,-INT(J157-1),J157)</f>
        <v>1</v>
      </c>
    </row>
    <row r="159" spans="1:10" ht="12">
      <c r="A159" s="149" t="s">
        <v>87</v>
      </c>
      <c r="B159" s="143" t="s">
        <v>2113</v>
      </c>
      <c r="C159" s="143" t="s">
        <v>1702</v>
      </c>
      <c r="F159" s="145">
        <f>VLOOKUP(E159,RUOLO!$A$1:$B$6,2,FALSE)</f>
        <v>0</v>
      </c>
      <c r="G159" s="140" t="s">
        <v>1625</v>
      </c>
      <c r="H159" s="140" t="s">
        <v>1646</v>
      </c>
      <c r="I159" s="145">
        <f>IF(A159=A158,1,0)</f>
        <v>1</v>
      </c>
      <c r="J159" s="145">
        <f>IF(I159=0,-INT(J158-1),J158)</f>
        <v>1</v>
      </c>
    </row>
    <row r="160" spans="1:10" ht="48">
      <c r="A160" s="149" t="s">
        <v>87</v>
      </c>
      <c r="B160" s="153" t="s">
        <v>2114</v>
      </c>
      <c r="C160" s="143" t="s">
        <v>2115</v>
      </c>
      <c r="F160" s="145">
        <f>VLOOKUP(E160,RUOLO!$A$1:$B$6,2,FALSE)</f>
        <v>0</v>
      </c>
      <c r="G160" s="140" t="s">
        <v>1625</v>
      </c>
      <c r="H160" s="140" t="s">
        <v>1646</v>
      </c>
      <c r="I160" s="145">
        <f>IF(A160=A159,1,0)</f>
        <v>1</v>
      </c>
      <c r="J160" s="145">
        <f>IF(I160=0,-INT(J159-1),J159)</f>
        <v>1</v>
      </c>
    </row>
    <row r="161" spans="1:10" ht="24">
      <c r="A161" s="149" t="s">
        <v>87</v>
      </c>
      <c r="B161" s="153" t="s">
        <v>2116</v>
      </c>
      <c r="C161" s="143" t="s">
        <v>2117</v>
      </c>
      <c r="F161" s="145">
        <f>VLOOKUP(E161,RUOLO!$A$1:$B$6,2,FALSE)</f>
        <v>0</v>
      </c>
      <c r="G161" s="140" t="s">
        <v>1625</v>
      </c>
      <c r="H161" s="140" t="s">
        <v>1646</v>
      </c>
      <c r="I161" s="145">
        <f>IF(A161=A160,1,0)</f>
        <v>1</v>
      </c>
      <c r="J161" s="145">
        <f>IF(I161=0,-INT(J160-1),J160)</f>
        <v>1</v>
      </c>
    </row>
    <row r="162" spans="1:10" ht="24">
      <c r="A162" s="149" t="s">
        <v>87</v>
      </c>
      <c r="B162" s="153" t="s">
        <v>1705</v>
      </c>
      <c r="C162" s="143" t="s">
        <v>2118</v>
      </c>
      <c r="F162" s="145">
        <f>VLOOKUP(E162,RUOLO!$A$1:$B$6,2,FALSE)</f>
        <v>0</v>
      </c>
      <c r="G162" s="140" t="s">
        <v>1625</v>
      </c>
      <c r="H162" s="140" t="s">
        <v>1625</v>
      </c>
      <c r="I162" s="145">
        <f>IF(A162=A161,1,0)</f>
        <v>1</v>
      </c>
      <c r="J162" s="145">
        <f>IF(I162=0,-INT(J161-1),J161)</f>
        <v>1</v>
      </c>
    </row>
    <row r="163" spans="1:10" ht="24">
      <c r="A163" s="149" t="s">
        <v>87</v>
      </c>
      <c r="B163" s="153" t="s">
        <v>1713</v>
      </c>
      <c r="C163" s="143" t="s">
        <v>1714</v>
      </c>
      <c r="F163" s="145">
        <f>VLOOKUP(E163,RUOLO!$A$1:$B$6,2,FALSE)</f>
        <v>0</v>
      </c>
      <c r="G163" s="140" t="s">
        <v>1625</v>
      </c>
      <c r="H163" s="140" t="s">
        <v>1646</v>
      </c>
      <c r="I163" s="145">
        <f>IF(A163=A162,1,0)</f>
        <v>1</v>
      </c>
      <c r="J163" s="145">
        <f>IF(I163=0,-INT(J162-1),J162)</f>
        <v>1</v>
      </c>
    </row>
    <row r="164" spans="1:10" ht="24">
      <c r="A164" s="149" t="s">
        <v>87</v>
      </c>
      <c r="B164" s="153" t="s">
        <v>1675</v>
      </c>
      <c r="C164" s="143" t="s">
        <v>2119</v>
      </c>
      <c r="F164" s="145">
        <f>VLOOKUP(E164,RUOLO!$A$1:$B$6,2,FALSE)</f>
        <v>0</v>
      </c>
      <c r="G164" s="140" t="s">
        <v>1625</v>
      </c>
      <c r="H164" s="140" t="s">
        <v>1646</v>
      </c>
      <c r="I164" s="145">
        <f>IF(A164=A163,1,0)</f>
        <v>1</v>
      </c>
      <c r="J164" s="145">
        <f>IF(I164=0,-INT(J163-1),J163)</f>
        <v>1</v>
      </c>
    </row>
    <row r="165" spans="1:10" ht="24">
      <c r="A165" s="149" t="s">
        <v>87</v>
      </c>
      <c r="B165" s="153" t="s">
        <v>1847</v>
      </c>
      <c r="C165" s="143" t="s">
        <v>2120</v>
      </c>
      <c r="F165" s="145">
        <f>VLOOKUP(E165,RUOLO!$A$1:$B$6,2,FALSE)</f>
        <v>0</v>
      </c>
      <c r="G165" s="140" t="s">
        <v>1625</v>
      </c>
      <c r="H165" s="140" t="s">
        <v>1646</v>
      </c>
      <c r="I165" s="145">
        <f>IF(A165=A164,1,0)</f>
        <v>1</v>
      </c>
      <c r="J165" s="145">
        <f>IF(I165=0,-INT(J164-1),J164)</f>
        <v>1</v>
      </c>
    </row>
    <row r="166" spans="1:10" ht="24">
      <c r="A166" s="149" t="s">
        <v>87</v>
      </c>
      <c r="B166" s="153" t="s">
        <v>2121</v>
      </c>
      <c r="C166" s="143" t="s">
        <v>2122</v>
      </c>
      <c r="F166" s="145">
        <f>VLOOKUP(E166,RUOLO!$A$1:$B$6,2,FALSE)</f>
        <v>0</v>
      </c>
      <c r="G166" s="140" t="s">
        <v>1625</v>
      </c>
      <c r="H166" s="140" t="s">
        <v>1646</v>
      </c>
      <c r="I166" s="145">
        <f>IF(A166=A165,1,0)</f>
        <v>1</v>
      </c>
      <c r="J166" s="145">
        <f>IF(I166=0,-INT(J165-1),J165)</f>
        <v>1</v>
      </c>
    </row>
    <row r="167" spans="1:10" ht="24">
      <c r="A167" s="149" t="s">
        <v>87</v>
      </c>
      <c r="B167" s="153" t="s">
        <v>2068</v>
      </c>
      <c r="C167" s="143" t="s">
        <v>2069</v>
      </c>
      <c r="F167" s="145">
        <f>VLOOKUP(E167,RUOLO!$A$1:$B$6,2,FALSE)</f>
        <v>0</v>
      </c>
      <c r="G167" s="140" t="s">
        <v>1625</v>
      </c>
      <c r="H167" s="140" t="s">
        <v>1646</v>
      </c>
      <c r="I167" s="145">
        <f>IF(A167=A166,1,0)</f>
        <v>1</v>
      </c>
      <c r="J167" s="145">
        <f>IF(I167=0,-INT(J166-1),J166)</f>
        <v>1</v>
      </c>
    </row>
    <row r="168" spans="1:10" ht="24">
      <c r="A168" s="149" t="s">
        <v>87</v>
      </c>
      <c r="B168" s="153" t="s">
        <v>2123</v>
      </c>
      <c r="C168" s="143" t="s">
        <v>2124</v>
      </c>
      <c r="F168" s="145">
        <f>VLOOKUP(E168,RUOLO!$A$1:$B$6,2,FALSE)</f>
        <v>0</v>
      </c>
      <c r="G168" s="140" t="s">
        <v>1625</v>
      </c>
      <c r="H168" s="140" t="s">
        <v>1646</v>
      </c>
      <c r="I168" s="145">
        <f>IF(A168=A167,1,0)</f>
        <v>1</v>
      </c>
      <c r="J168" s="145">
        <f>IF(I168=0,-INT(J167-1),J167)</f>
        <v>1</v>
      </c>
    </row>
    <row r="169" spans="1:10" ht="24">
      <c r="A169" s="149" t="s">
        <v>89</v>
      </c>
      <c r="B169" s="153" t="s">
        <v>1709</v>
      </c>
      <c r="C169" s="143" t="s">
        <v>1710</v>
      </c>
      <c r="F169" s="145">
        <f>VLOOKUP(E169,RUOLO!$A$1:$B$6,2,FALSE)</f>
        <v>0</v>
      </c>
      <c r="G169" s="140" t="s">
        <v>1625</v>
      </c>
      <c r="H169" s="140" t="s">
        <v>1646</v>
      </c>
      <c r="I169" s="145">
        <f>IF(A169=A168,1,0)</f>
        <v>0</v>
      </c>
      <c r="J169" s="145">
        <f>IF(I169=0,-INT(J168-1),J168)</f>
        <v>0</v>
      </c>
    </row>
    <row r="170" spans="1:10" ht="24">
      <c r="A170" s="149" t="s">
        <v>89</v>
      </c>
      <c r="B170" s="153" t="s">
        <v>1699</v>
      </c>
      <c r="C170" s="143" t="s">
        <v>2093</v>
      </c>
      <c r="F170" s="145">
        <f>VLOOKUP(E170,RUOLO!$A$1:$B$6,2,FALSE)</f>
        <v>0</v>
      </c>
      <c r="G170" s="140" t="s">
        <v>1625</v>
      </c>
      <c r="H170" s="140" t="s">
        <v>1646</v>
      </c>
      <c r="I170" s="145">
        <f>IF(A170=A169,1,0)</f>
        <v>1</v>
      </c>
      <c r="J170" s="145">
        <f>IF(I170=0,-INT(J169-1),J169)</f>
        <v>0</v>
      </c>
    </row>
    <row r="171" spans="1:10" ht="24">
      <c r="A171" s="149" t="s">
        <v>89</v>
      </c>
      <c r="B171" s="153" t="s">
        <v>1679</v>
      </c>
      <c r="C171" s="143" t="s">
        <v>1680</v>
      </c>
      <c r="F171" s="145">
        <f>VLOOKUP(E171,RUOLO!$A$1:$B$6,2,FALSE)</f>
        <v>0</v>
      </c>
      <c r="G171" s="140" t="s">
        <v>1625</v>
      </c>
      <c r="H171" s="140" t="s">
        <v>1646</v>
      </c>
      <c r="I171" s="145">
        <f>IF(A171=A170,1,0)</f>
        <v>1</v>
      </c>
      <c r="J171" s="145">
        <f>IF(I171=0,-INT(J170-1),J170)</f>
        <v>0</v>
      </c>
    </row>
    <row r="172" spans="1:10" ht="24">
      <c r="A172" s="149" t="s">
        <v>89</v>
      </c>
      <c r="B172" s="153" t="s">
        <v>2094</v>
      </c>
      <c r="C172" s="143" t="s">
        <v>2095</v>
      </c>
      <c r="F172" s="145">
        <f>VLOOKUP(E172,RUOLO!$A$1:$B$6,2,FALSE)</f>
        <v>0</v>
      </c>
      <c r="G172" s="140" t="s">
        <v>1625</v>
      </c>
      <c r="H172" s="140" t="s">
        <v>1646</v>
      </c>
      <c r="I172" s="145">
        <f>IF(A172=A171,1,0)</f>
        <v>1</v>
      </c>
      <c r="J172" s="145">
        <f>IF(I172=0,-INT(J171-1),J171)</f>
        <v>0</v>
      </c>
    </row>
    <row r="173" spans="1:10" ht="24">
      <c r="A173" s="149" t="s">
        <v>89</v>
      </c>
      <c r="B173" s="153" t="s">
        <v>1677</v>
      </c>
      <c r="C173" s="143" t="s">
        <v>1678</v>
      </c>
      <c r="F173" s="145">
        <f>VLOOKUP(E173,RUOLO!$A$1:$B$6,2,FALSE)</f>
        <v>0</v>
      </c>
      <c r="G173" s="140" t="s">
        <v>1625</v>
      </c>
      <c r="H173" s="140" t="s">
        <v>1646</v>
      </c>
      <c r="I173" s="145">
        <f>IF(A173=A172,1,0)</f>
        <v>1</v>
      </c>
      <c r="J173" s="145">
        <f>IF(I173=0,-INT(J172-1),J172)</f>
        <v>0</v>
      </c>
    </row>
    <row r="174" spans="1:10" ht="24">
      <c r="A174" s="149" t="s">
        <v>89</v>
      </c>
      <c r="B174" s="153" t="s">
        <v>1921</v>
      </c>
      <c r="C174" s="143" t="s">
        <v>2096</v>
      </c>
      <c r="F174" s="145">
        <f>VLOOKUP(E174,RUOLO!$A$1:$B$6,2,FALSE)</f>
        <v>0</v>
      </c>
      <c r="G174" s="140" t="s">
        <v>1625</v>
      </c>
      <c r="H174" s="140" t="s">
        <v>1646</v>
      </c>
      <c r="I174" s="145">
        <f>IF(A174=A173,1,0)</f>
        <v>1</v>
      </c>
      <c r="J174" s="145">
        <f>IF(I174=0,-INT(J173-1),J173)</f>
        <v>0</v>
      </c>
    </row>
    <row r="175" spans="1:10" ht="24">
      <c r="A175" s="149" t="s">
        <v>89</v>
      </c>
      <c r="B175" s="153" t="s">
        <v>2097</v>
      </c>
      <c r="C175" s="143" t="s">
        <v>2098</v>
      </c>
      <c r="F175" s="145">
        <f>VLOOKUP(E175,RUOLO!$A$1:$B$6,2,FALSE)</f>
        <v>0</v>
      </c>
      <c r="G175" s="140" t="s">
        <v>1625</v>
      </c>
      <c r="H175" s="140" t="s">
        <v>1646</v>
      </c>
      <c r="I175" s="145">
        <f>IF(A175=A174,1,0)</f>
        <v>1</v>
      </c>
      <c r="J175" s="145">
        <f>IF(I175=0,-INT(J174-1),J174)</f>
        <v>0</v>
      </c>
    </row>
    <row r="176" spans="1:10" ht="36">
      <c r="A176" s="149" t="s">
        <v>89</v>
      </c>
      <c r="B176" s="153" t="s">
        <v>2099</v>
      </c>
      <c r="C176" s="143" t="s">
        <v>2100</v>
      </c>
      <c r="F176" s="145">
        <f>VLOOKUP(E176,RUOLO!$A$1:$B$6,2,FALSE)</f>
        <v>0</v>
      </c>
      <c r="G176" s="140" t="s">
        <v>1625</v>
      </c>
      <c r="H176" s="140" t="s">
        <v>1646</v>
      </c>
      <c r="I176" s="145">
        <f>IF(A176=A175,1,0)</f>
        <v>1</v>
      </c>
      <c r="J176" s="145">
        <f>IF(I176=0,-INT(J175-1),J175)</f>
        <v>0</v>
      </c>
    </row>
    <row r="177" spans="1:10" ht="24">
      <c r="A177" s="149" t="s">
        <v>89</v>
      </c>
      <c r="B177" s="153" t="s">
        <v>2101</v>
      </c>
      <c r="C177" s="143" t="s">
        <v>2102</v>
      </c>
      <c r="F177" s="145">
        <f>VLOOKUP(E177,RUOLO!$A$1:$B$6,2,FALSE)</f>
        <v>0</v>
      </c>
      <c r="G177" s="140" t="s">
        <v>1625</v>
      </c>
      <c r="H177" s="140" t="s">
        <v>1646</v>
      </c>
      <c r="I177" s="145">
        <f>IF(A177=A176,1,0)</f>
        <v>1</v>
      </c>
      <c r="J177" s="145">
        <f>IF(I177=0,-INT(J176-1),J176)</f>
        <v>0</v>
      </c>
    </row>
    <row r="178" spans="1:10" ht="24">
      <c r="A178" s="149" t="s">
        <v>89</v>
      </c>
      <c r="B178" s="153" t="s">
        <v>2103</v>
      </c>
      <c r="C178" s="143" t="s">
        <v>2104</v>
      </c>
      <c r="F178" s="145">
        <f>VLOOKUP(E178,RUOLO!$A$1:$B$6,2,FALSE)</f>
        <v>0</v>
      </c>
      <c r="G178" s="140" t="s">
        <v>1625</v>
      </c>
      <c r="H178" s="140" t="s">
        <v>1646</v>
      </c>
      <c r="I178" s="145">
        <f>IF(A178=A177,1,0)</f>
        <v>1</v>
      </c>
      <c r="J178" s="145">
        <f>IF(I178=0,-INT(J177-1),J177)</f>
        <v>0</v>
      </c>
    </row>
    <row r="179" spans="1:10" ht="24">
      <c r="A179" s="149" t="s">
        <v>89</v>
      </c>
      <c r="B179" s="153" t="s">
        <v>2105</v>
      </c>
      <c r="C179" s="143" t="s">
        <v>2106</v>
      </c>
      <c r="F179" s="145">
        <f>VLOOKUP(E179,RUOLO!$A$1:$B$6,2,FALSE)</f>
        <v>0</v>
      </c>
      <c r="G179" s="140" t="s">
        <v>1625</v>
      </c>
      <c r="H179" s="140" t="s">
        <v>1646</v>
      </c>
      <c r="I179" s="145">
        <f>IF(A179=A178,1,0)</f>
        <v>1</v>
      </c>
      <c r="J179" s="145">
        <f>IF(I179=0,-INT(J178-1),J178)</f>
        <v>0</v>
      </c>
    </row>
    <row r="180" spans="1:10" ht="24">
      <c r="A180" s="149" t="s">
        <v>89</v>
      </c>
      <c r="B180" s="153" t="s">
        <v>1719</v>
      </c>
      <c r="C180" s="143" t="s">
        <v>1720</v>
      </c>
      <c r="F180" s="145">
        <f>VLOOKUP(E180,RUOLO!$A$1:$B$6,2,FALSE)</f>
        <v>0</v>
      </c>
      <c r="G180" s="140" t="s">
        <v>1625</v>
      </c>
      <c r="H180" s="140" t="s">
        <v>1646</v>
      </c>
      <c r="I180" s="145">
        <f>IF(A180=A179,1,0)</f>
        <v>1</v>
      </c>
      <c r="J180" s="145">
        <f>IF(I180=0,-INT(J179-1),J179)</f>
        <v>0</v>
      </c>
    </row>
    <row r="181" spans="1:10" ht="24">
      <c r="A181" s="149" t="s">
        <v>89</v>
      </c>
      <c r="B181" s="153" t="s">
        <v>2056</v>
      </c>
      <c r="C181" s="143" t="s">
        <v>2057</v>
      </c>
      <c r="F181" s="145">
        <f>VLOOKUP(E181,RUOLO!$A$1:$B$6,2,FALSE)</f>
        <v>0</v>
      </c>
      <c r="G181" s="140" t="s">
        <v>1625</v>
      </c>
      <c r="H181" s="140" t="s">
        <v>1646</v>
      </c>
      <c r="I181" s="145">
        <f>IF(A181=A180,1,0)</f>
        <v>1</v>
      </c>
      <c r="J181" s="145">
        <f>IF(I181=0,-INT(J180-1),J180)</f>
        <v>0</v>
      </c>
    </row>
    <row r="182" spans="1:10" ht="24">
      <c r="A182" s="149" t="s">
        <v>89</v>
      </c>
      <c r="B182" s="153" t="s">
        <v>1691</v>
      </c>
      <c r="C182" s="143" t="s">
        <v>2108</v>
      </c>
      <c r="F182" s="145">
        <f>VLOOKUP(E182,RUOLO!$A$1:$B$6,2,FALSE)</f>
        <v>0</v>
      </c>
      <c r="G182" s="140" t="s">
        <v>1625</v>
      </c>
      <c r="H182" s="140" t="s">
        <v>1646</v>
      </c>
      <c r="I182" s="145">
        <f>IF(A182=A181,1,0)</f>
        <v>1</v>
      </c>
      <c r="J182" s="145">
        <f>IF(I182=0,-INT(J181-1),J181)</f>
        <v>0</v>
      </c>
    </row>
    <row r="183" spans="1:10" ht="24">
      <c r="A183" s="149" t="s">
        <v>89</v>
      </c>
      <c r="B183" s="153" t="s">
        <v>2109</v>
      </c>
      <c r="C183" s="143" t="s">
        <v>2110</v>
      </c>
      <c r="F183" s="145">
        <f>VLOOKUP(E183,RUOLO!$A$1:$B$6,2,FALSE)</f>
        <v>0</v>
      </c>
      <c r="G183" s="140" t="s">
        <v>1625</v>
      </c>
      <c r="H183" s="140" t="s">
        <v>1646</v>
      </c>
      <c r="I183" s="145">
        <f>IF(A183=A182,1,0)</f>
        <v>1</v>
      </c>
      <c r="J183" s="145">
        <f>IF(I183=0,-INT(J182-1),J182)</f>
        <v>0</v>
      </c>
    </row>
    <row r="184" spans="1:10" ht="24">
      <c r="A184" s="149" t="s">
        <v>89</v>
      </c>
      <c r="B184" s="153" t="s">
        <v>2125</v>
      </c>
      <c r="C184" s="143" t="s">
        <v>2112</v>
      </c>
      <c r="F184" s="145">
        <f>VLOOKUP(E184,RUOLO!$A$1:$B$6,2,FALSE)</f>
        <v>0</v>
      </c>
      <c r="G184" s="140" t="s">
        <v>1625</v>
      </c>
      <c r="H184" s="140" t="s">
        <v>1646</v>
      </c>
      <c r="I184" s="145">
        <f>IF(A184=A183,1,0)</f>
        <v>1</v>
      </c>
      <c r="J184" s="145">
        <f>IF(I184=0,-INT(J183-1),J183)</f>
        <v>0</v>
      </c>
    </row>
    <row r="185" spans="1:10" ht="12">
      <c r="A185" s="149" t="s">
        <v>89</v>
      </c>
      <c r="B185" s="143" t="s">
        <v>2113</v>
      </c>
      <c r="C185" s="143" t="s">
        <v>1702</v>
      </c>
      <c r="F185" s="145">
        <f>VLOOKUP(E185,RUOLO!$A$1:$B$6,2,FALSE)</f>
        <v>0</v>
      </c>
      <c r="G185" s="140" t="s">
        <v>1625</v>
      </c>
      <c r="H185" s="140" t="s">
        <v>1646</v>
      </c>
      <c r="I185" s="145">
        <f>IF(A185=A184,1,0)</f>
        <v>1</v>
      </c>
      <c r="J185" s="145">
        <f>IF(I185=0,-INT(J184-1),J184)</f>
        <v>0</v>
      </c>
    </row>
    <row r="186" spans="1:10" ht="48">
      <c r="A186" s="149" t="s">
        <v>89</v>
      </c>
      <c r="B186" s="153" t="s">
        <v>2114</v>
      </c>
      <c r="C186" s="143" t="s">
        <v>2115</v>
      </c>
      <c r="F186" s="145">
        <f>VLOOKUP(E186,RUOLO!$A$1:$B$6,2,FALSE)</f>
        <v>0</v>
      </c>
      <c r="G186" s="140" t="s">
        <v>1625</v>
      </c>
      <c r="H186" s="140" t="s">
        <v>1646</v>
      </c>
      <c r="I186" s="145">
        <f>IF(A186=A185,1,0)</f>
        <v>1</v>
      </c>
      <c r="J186" s="145">
        <f>IF(I186=0,-INT(J185-1),J185)</f>
        <v>0</v>
      </c>
    </row>
    <row r="187" spans="1:10" ht="24">
      <c r="A187" s="149" t="s">
        <v>89</v>
      </c>
      <c r="B187" s="153" t="s">
        <v>2116</v>
      </c>
      <c r="C187" s="143" t="s">
        <v>2117</v>
      </c>
      <c r="F187" s="145">
        <f>VLOOKUP(E187,RUOLO!$A$1:$B$6,2,FALSE)</f>
        <v>0</v>
      </c>
      <c r="G187" s="140" t="s">
        <v>1625</v>
      </c>
      <c r="H187" s="140" t="s">
        <v>1646</v>
      </c>
      <c r="I187" s="145">
        <f>IF(A187=A186,1,0)</f>
        <v>1</v>
      </c>
      <c r="J187" s="145">
        <f>IF(I187=0,-INT(J186-1),J186)</f>
        <v>0</v>
      </c>
    </row>
    <row r="188" spans="1:10" ht="24">
      <c r="A188" s="149" t="s">
        <v>89</v>
      </c>
      <c r="B188" s="153" t="s">
        <v>1713</v>
      </c>
      <c r="C188" s="143" t="s">
        <v>1714</v>
      </c>
      <c r="F188" s="145">
        <f>VLOOKUP(E188,RUOLO!$A$1:$B$6,2,FALSE)</f>
        <v>0</v>
      </c>
      <c r="G188" s="140" t="s">
        <v>1625</v>
      </c>
      <c r="H188" s="140" t="s">
        <v>1646</v>
      </c>
      <c r="I188" s="145">
        <f>IF(A188=A187,1,0)</f>
        <v>1</v>
      </c>
      <c r="J188" s="145">
        <f>IF(I188=0,-INT(J187-1),J187)</f>
        <v>0</v>
      </c>
    </row>
    <row r="189" spans="1:10" ht="24">
      <c r="A189" s="149" t="s">
        <v>89</v>
      </c>
      <c r="B189" s="153" t="s">
        <v>1675</v>
      </c>
      <c r="C189" s="143" t="s">
        <v>2119</v>
      </c>
      <c r="F189" s="145">
        <f>VLOOKUP(E189,RUOLO!$A$1:$B$6,2,FALSE)</f>
        <v>0</v>
      </c>
      <c r="G189" s="140" t="s">
        <v>1625</v>
      </c>
      <c r="H189" s="140" t="s">
        <v>1646</v>
      </c>
      <c r="I189" s="145">
        <f>IF(A189=A188,1,0)</f>
        <v>1</v>
      </c>
      <c r="J189" s="145">
        <f>IF(I189=0,-INT(J188-1),J188)</f>
        <v>0</v>
      </c>
    </row>
    <row r="190" spans="1:10" ht="24">
      <c r="A190" s="149" t="s">
        <v>89</v>
      </c>
      <c r="B190" s="153" t="s">
        <v>1847</v>
      </c>
      <c r="C190" s="143" t="s">
        <v>2120</v>
      </c>
      <c r="F190" s="145">
        <f>VLOOKUP(E190,RUOLO!$A$1:$B$6,2,FALSE)</f>
        <v>0</v>
      </c>
      <c r="G190" s="140" t="s">
        <v>1625</v>
      </c>
      <c r="H190" s="140" t="s">
        <v>1646</v>
      </c>
      <c r="I190" s="145">
        <f>IF(A190=A189,1,0)</f>
        <v>1</v>
      </c>
      <c r="J190" s="145">
        <f>IF(I190=0,-INT(J189-1),J189)</f>
        <v>0</v>
      </c>
    </row>
    <row r="191" spans="1:10" ht="24">
      <c r="A191" s="149" t="s">
        <v>89</v>
      </c>
      <c r="B191" s="153" t="s">
        <v>2121</v>
      </c>
      <c r="C191" s="143" t="s">
        <v>2122</v>
      </c>
      <c r="F191" s="145">
        <f>VLOOKUP(E191,RUOLO!$A$1:$B$6,2,FALSE)</f>
        <v>0</v>
      </c>
      <c r="G191" s="140" t="s">
        <v>1625</v>
      </c>
      <c r="H191" s="140" t="s">
        <v>1625</v>
      </c>
      <c r="I191" s="145">
        <f>IF(A191=A190,1,0)</f>
        <v>1</v>
      </c>
      <c r="J191" s="145">
        <f>IF(I191=0,-INT(J190-1),J190)</f>
        <v>0</v>
      </c>
    </row>
    <row r="192" spans="1:10" ht="24">
      <c r="A192" s="149" t="s">
        <v>89</v>
      </c>
      <c r="B192" s="153" t="s">
        <v>2068</v>
      </c>
      <c r="C192" s="143" t="s">
        <v>2069</v>
      </c>
      <c r="F192" s="145">
        <f>VLOOKUP(E192,RUOLO!$A$1:$B$6,2,FALSE)</f>
        <v>0</v>
      </c>
      <c r="G192" s="140" t="s">
        <v>1625</v>
      </c>
      <c r="H192" s="140" t="s">
        <v>1646</v>
      </c>
      <c r="I192" s="145">
        <f>IF(A192=A191,1,0)</f>
        <v>1</v>
      </c>
      <c r="J192" s="145">
        <f>IF(I192=0,-INT(J191-1),J191)</f>
        <v>0</v>
      </c>
    </row>
    <row r="193" spans="1:10" ht="24">
      <c r="A193" s="149" t="s">
        <v>89</v>
      </c>
      <c r="B193" s="153" t="s">
        <v>2123</v>
      </c>
      <c r="C193" s="143" t="s">
        <v>2124</v>
      </c>
      <c r="F193" s="145">
        <f>VLOOKUP(E193,RUOLO!$A$1:$B$6,2,FALSE)</f>
        <v>0</v>
      </c>
      <c r="G193" s="140" t="s">
        <v>1625</v>
      </c>
      <c r="H193" s="140" t="s">
        <v>1646</v>
      </c>
      <c r="I193" s="145">
        <f>IF(A193=A192,1,0)</f>
        <v>1</v>
      </c>
      <c r="J193" s="145">
        <f>IF(I193=0,-INT(J192-1),J192)</f>
        <v>0</v>
      </c>
    </row>
    <row r="194" spans="1:10" ht="24">
      <c r="A194" s="149" t="s">
        <v>91</v>
      </c>
      <c r="B194" s="153" t="s">
        <v>1709</v>
      </c>
      <c r="C194" s="143" t="s">
        <v>1710</v>
      </c>
      <c r="F194" s="145">
        <f>VLOOKUP(E194,RUOLO!$A$1:$B$6,2,FALSE)</f>
        <v>0</v>
      </c>
      <c r="G194" s="140" t="s">
        <v>1625</v>
      </c>
      <c r="H194" s="140" t="s">
        <v>1646</v>
      </c>
      <c r="I194" s="145">
        <f>IF(A194=A193,1,0)</f>
        <v>0</v>
      </c>
      <c r="J194" s="145">
        <f>IF(I194=0,-INT(J193-1),J193)</f>
        <v>1</v>
      </c>
    </row>
    <row r="195" spans="1:10" ht="24">
      <c r="A195" s="149" t="s">
        <v>91</v>
      </c>
      <c r="B195" s="153" t="s">
        <v>1699</v>
      </c>
      <c r="C195" s="143" t="s">
        <v>2093</v>
      </c>
      <c r="F195" s="145">
        <f>VLOOKUP(E195,RUOLO!$A$1:$B$6,2,FALSE)</f>
        <v>0</v>
      </c>
      <c r="G195" s="140" t="s">
        <v>1625</v>
      </c>
      <c r="H195" s="140" t="s">
        <v>1646</v>
      </c>
      <c r="I195" s="145">
        <f>IF(A195=A194,1,0)</f>
        <v>1</v>
      </c>
      <c r="J195" s="145">
        <f>IF(I195=0,-INT(J194-1),J194)</f>
        <v>1</v>
      </c>
    </row>
    <row r="196" spans="1:10" ht="24">
      <c r="A196" s="149" t="s">
        <v>91</v>
      </c>
      <c r="B196" s="153" t="s">
        <v>1679</v>
      </c>
      <c r="C196" s="143" t="s">
        <v>1680</v>
      </c>
      <c r="F196" s="145">
        <f>VLOOKUP(E196,RUOLO!$A$1:$B$6,2,FALSE)</f>
        <v>0</v>
      </c>
      <c r="G196" s="140" t="s">
        <v>1625</v>
      </c>
      <c r="H196" s="140" t="s">
        <v>1646</v>
      </c>
      <c r="I196" s="145">
        <f>IF(A196=A195,1,0)</f>
        <v>1</v>
      </c>
      <c r="J196" s="145">
        <f>IF(I196=0,-INT(J195-1),J195)</f>
        <v>1</v>
      </c>
    </row>
    <row r="197" spans="1:10" ht="24">
      <c r="A197" s="149" t="s">
        <v>91</v>
      </c>
      <c r="B197" s="153" t="s">
        <v>2094</v>
      </c>
      <c r="C197" s="143" t="s">
        <v>2095</v>
      </c>
      <c r="F197" s="145">
        <f>VLOOKUP(E197,RUOLO!$A$1:$B$6,2,FALSE)</f>
        <v>0</v>
      </c>
      <c r="G197" s="140" t="s">
        <v>1625</v>
      </c>
      <c r="H197" s="140" t="s">
        <v>1646</v>
      </c>
      <c r="I197" s="145">
        <f>IF(A197=A196,1,0)</f>
        <v>1</v>
      </c>
      <c r="J197" s="145">
        <f>IF(I197=0,-INT(J196-1),J196)</f>
        <v>1</v>
      </c>
    </row>
    <row r="198" spans="1:10" ht="24">
      <c r="A198" s="149" t="s">
        <v>91</v>
      </c>
      <c r="B198" s="153" t="s">
        <v>1677</v>
      </c>
      <c r="C198" s="143" t="s">
        <v>1678</v>
      </c>
      <c r="F198" s="145">
        <f>VLOOKUP(E198,RUOLO!$A$1:$B$6,2,FALSE)</f>
        <v>0</v>
      </c>
      <c r="G198" s="140" t="s">
        <v>1625</v>
      </c>
      <c r="H198" s="140" t="s">
        <v>1646</v>
      </c>
      <c r="I198" s="145">
        <f>IF(A198=A197,1,0)</f>
        <v>1</v>
      </c>
      <c r="J198" s="145">
        <f>IF(I198=0,-INT(J197-1),J197)</f>
        <v>1</v>
      </c>
    </row>
    <row r="199" spans="1:10" ht="24">
      <c r="A199" s="149" t="s">
        <v>91</v>
      </c>
      <c r="B199" s="153" t="s">
        <v>1921</v>
      </c>
      <c r="C199" s="143" t="s">
        <v>2096</v>
      </c>
      <c r="F199" s="145">
        <f>VLOOKUP(E199,RUOLO!$A$1:$B$6,2,FALSE)</f>
        <v>0</v>
      </c>
      <c r="G199" s="140" t="s">
        <v>1625</v>
      </c>
      <c r="H199" s="140" t="s">
        <v>1646</v>
      </c>
      <c r="I199" s="145">
        <f>IF(A199=A198,1,0)</f>
        <v>1</v>
      </c>
      <c r="J199" s="145">
        <f>IF(I199=0,-INT(J198-1),J198)</f>
        <v>1</v>
      </c>
    </row>
    <row r="200" spans="1:10" ht="24">
      <c r="A200" s="149" t="s">
        <v>91</v>
      </c>
      <c r="B200" s="153" t="s">
        <v>2097</v>
      </c>
      <c r="C200" s="143" t="s">
        <v>2098</v>
      </c>
      <c r="F200" s="145">
        <f>VLOOKUP(E200,RUOLO!$A$1:$B$6,2,FALSE)</f>
        <v>0</v>
      </c>
      <c r="G200" s="140" t="s">
        <v>1625</v>
      </c>
      <c r="H200" s="140" t="s">
        <v>1646</v>
      </c>
      <c r="I200" s="145">
        <f>IF(A200=A199,1,0)</f>
        <v>1</v>
      </c>
      <c r="J200" s="145">
        <f>IF(I200=0,-INT(J199-1),J199)</f>
        <v>1</v>
      </c>
    </row>
    <row r="201" spans="1:10" ht="36">
      <c r="A201" s="149" t="s">
        <v>91</v>
      </c>
      <c r="B201" s="153" t="s">
        <v>2099</v>
      </c>
      <c r="C201" s="143" t="s">
        <v>2100</v>
      </c>
      <c r="F201" s="145">
        <f>VLOOKUP(E201,RUOLO!$A$1:$B$6,2,FALSE)</f>
        <v>0</v>
      </c>
      <c r="G201" s="140" t="s">
        <v>1625</v>
      </c>
      <c r="H201" s="140" t="s">
        <v>1646</v>
      </c>
      <c r="I201" s="145">
        <f>IF(A201=A200,1,0)</f>
        <v>1</v>
      </c>
      <c r="J201" s="145">
        <f>IF(I201=0,-INT(J200-1),J200)</f>
        <v>1</v>
      </c>
    </row>
    <row r="202" spans="1:10" ht="24">
      <c r="A202" s="149" t="s">
        <v>91</v>
      </c>
      <c r="B202" s="153" t="s">
        <v>2101</v>
      </c>
      <c r="C202" s="143" t="s">
        <v>2102</v>
      </c>
      <c r="F202" s="145">
        <f>VLOOKUP(E202,RUOLO!$A$1:$B$6,2,FALSE)</f>
        <v>0</v>
      </c>
      <c r="G202" s="140" t="s">
        <v>1625</v>
      </c>
      <c r="H202" s="140" t="s">
        <v>1646</v>
      </c>
      <c r="I202" s="145">
        <f>IF(A202=A201,1,0)</f>
        <v>1</v>
      </c>
      <c r="J202" s="145">
        <f>IF(I202=0,-INT(J201-1),J201)</f>
        <v>1</v>
      </c>
    </row>
    <row r="203" spans="1:10" ht="24">
      <c r="A203" s="149" t="s">
        <v>91</v>
      </c>
      <c r="B203" s="153" t="s">
        <v>2103</v>
      </c>
      <c r="C203" s="143" t="s">
        <v>2104</v>
      </c>
      <c r="F203" s="145">
        <f>VLOOKUP(E203,RUOLO!$A$1:$B$6,2,FALSE)</f>
        <v>0</v>
      </c>
      <c r="G203" s="140" t="s">
        <v>1625</v>
      </c>
      <c r="H203" s="140" t="s">
        <v>1646</v>
      </c>
      <c r="I203" s="145">
        <f>IF(A203=A202,1,0)</f>
        <v>1</v>
      </c>
      <c r="J203" s="145">
        <f>IF(I203=0,-INT(J202-1),J202)</f>
        <v>1</v>
      </c>
    </row>
    <row r="204" spans="1:10" ht="24">
      <c r="A204" s="149" t="s">
        <v>91</v>
      </c>
      <c r="B204" s="153" t="s">
        <v>2105</v>
      </c>
      <c r="C204" s="143" t="s">
        <v>2106</v>
      </c>
      <c r="F204" s="145">
        <f>VLOOKUP(E204,RUOLO!$A$1:$B$6,2,FALSE)</f>
        <v>0</v>
      </c>
      <c r="G204" s="140" t="s">
        <v>1625</v>
      </c>
      <c r="H204" s="140" t="s">
        <v>1646</v>
      </c>
      <c r="I204" s="145">
        <f>IF(A204=A203,1,0)</f>
        <v>1</v>
      </c>
      <c r="J204" s="145">
        <f>IF(I204=0,-INT(J203-1),J203)</f>
        <v>1</v>
      </c>
    </row>
    <row r="205" spans="1:10" ht="24">
      <c r="A205" s="149" t="s">
        <v>91</v>
      </c>
      <c r="B205" s="153" t="s">
        <v>1719</v>
      </c>
      <c r="C205" s="143" t="s">
        <v>1720</v>
      </c>
      <c r="F205" s="145">
        <f>VLOOKUP(E205,RUOLO!$A$1:$B$6,2,FALSE)</f>
        <v>0</v>
      </c>
      <c r="G205" s="140" t="s">
        <v>1625</v>
      </c>
      <c r="H205" s="140" t="s">
        <v>1646</v>
      </c>
      <c r="I205" s="145">
        <f>IF(A205=A204,1,0)</f>
        <v>1</v>
      </c>
      <c r="J205" s="145">
        <f>IF(I205=0,-INT(J204-1),J204)</f>
        <v>1</v>
      </c>
    </row>
    <row r="206" spans="1:10" ht="24">
      <c r="A206" s="149" t="s">
        <v>91</v>
      </c>
      <c r="B206" s="153" t="s">
        <v>2056</v>
      </c>
      <c r="C206" s="143" t="s">
        <v>2057</v>
      </c>
      <c r="F206" s="145">
        <f>VLOOKUP(E206,RUOLO!$A$1:$B$6,2,FALSE)</f>
        <v>0</v>
      </c>
      <c r="G206" s="140" t="s">
        <v>1625</v>
      </c>
      <c r="H206" s="140" t="s">
        <v>1646</v>
      </c>
      <c r="I206" s="145">
        <f>IF(A206=A205,1,0)</f>
        <v>1</v>
      </c>
      <c r="J206" s="145">
        <f>IF(I206=0,-INT(J205-1),J205)</f>
        <v>1</v>
      </c>
    </row>
    <row r="207" spans="1:10" ht="24">
      <c r="A207" s="149" t="s">
        <v>91</v>
      </c>
      <c r="B207" s="153" t="s">
        <v>1691</v>
      </c>
      <c r="C207" s="143" t="s">
        <v>2108</v>
      </c>
      <c r="F207" s="145">
        <f>VLOOKUP(E207,RUOLO!$A$1:$B$6,2,FALSE)</f>
        <v>0</v>
      </c>
      <c r="G207" s="140" t="s">
        <v>1625</v>
      </c>
      <c r="H207" s="140" t="s">
        <v>1646</v>
      </c>
      <c r="I207" s="145">
        <f>IF(A207=A206,1,0)</f>
        <v>1</v>
      </c>
      <c r="J207" s="145">
        <f>IF(I207=0,-INT(J206-1),J206)</f>
        <v>1</v>
      </c>
    </row>
    <row r="208" spans="1:10" ht="24">
      <c r="A208" s="149" t="s">
        <v>91</v>
      </c>
      <c r="B208" s="153" t="s">
        <v>2109</v>
      </c>
      <c r="C208" s="143" t="s">
        <v>2110</v>
      </c>
      <c r="F208" s="145">
        <f>VLOOKUP(E208,RUOLO!$A$1:$B$6,2,FALSE)</f>
        <v>0</v>
      </c>
      <c r="G208" s="140" t="s">
        <v>1625</v>
      </c>
      <c r="H208" s="140" t="s">
        <v>1646</v>
      </c>
      <c r="I208" s="145">
        <f>IF(A208=A207,1,0)</f>
        <v>1</v>
      </c>
      <c r="J208" s="145">
        <f>IF(I208=0,-INT(J207-1),J207)</f>
        <v>1</v>
      </c>
    </row>
    <row r="209" spans="1:10" ht="24">
      <c r="A209" s="149" t="s">
        <v>91</v>
      </c>
      <c r="B209" s="153" t="s">
        <v>2125</v>
      </c>
      <c r="C209" s="143" t="s">
        <v>2112</v>
      </c>
      <c r="F209" s="145">
        <f>VLOOKUP(E209,RUOLO!$A$1:$B$6,2,FALSE)</f>
        <v>0</v>
      </c>
      <c r="G209" s="140" t="s">
        <v>1625</v>
      </c>
      <c r="H209" s="140" t="s">
        <v>1646</v>
      </c>
      <c r="I209" s="145">
        <f>IF(A209=A208,1,0)</f>
        <v>1</v>
      </c>
      <c r="J209" s="145">
        <f>IF(I209=0,-INT(J208-1),J208)</f>
        <v>1</v>
      </c>
    </row>
    <row r="210" spans="1:10" ht="12">
      <c r="A210" s="149" t="s">
        <v>91</v>
      </c>
      <c r="B210" s="143" t="s">
        <v>2113</v>
      </c>
      <c r="C210" s="143" t="s">
        <v>1702</v>
      </c>
      <c r="F210" s="145">
        <f>VLOOKUP(E210,RUOLO!$A$1:$B$6,2,FALSE)</f>
        <v>0</v>
      </c>
      <c r="G210" s="140" t="s">
        <v>1625</v>
      </c>
      <c r="H210" s="140" t="s">
        <v>1646</v>
      </c>
      <c r="I210" s="145">
        <f>IF(A210=A209,1,0)</f>
        <v>1</v>
      </c>
      <c r="J210" s="145">
        <f>IF(I210=0,-INT(J209-1),J209)</f>
        <v>1</v>
      </c>
    </row>
    <row r="211" spans="1:10" ht="48">
      <c r="A211" s="149" t="s">
        <v>91</v>
      </c>
      <c r="B211" s="153" t="s">
        <v>2114</v>
      </c>
      <c r="C211" s="143" t="s">
        <v>2115</v>
      </c>
      <c r="F211" s="145">
        <f>VLOOKUP(E211,RUOLO!$A$1:$B$6,2,FALSE)</f>
        <v>0</v>
      </c>
      <c r="G211" s="140" t="s">
        <v>1625</v>
      </c>
      <c r="H211" s="140" t="s">
        <v>1646</v>
      </c>
      <c r="I211" s="145">
        <f>IF(A211=A210,1,0)</f>
        <v>1</v>
      </c>
      <c r="J211" s="145">
        <f>IF(I211=0,-INT(J210-1),J210)</f>
        <v>1</v>
      </c>
    </row>
    <row r="212" spans="1:10" ht="24">
      <c r="A212" s="149" t="s">
        <v>91</v>
      </c>
      <c r="B212" s="153" t="s">
        <v>2116</v>
      </c>
      <c r="C212" s="143" t="s">
        <v>2117</v>
      </c>
      <c r="F212" s="145">
        <f>VLOOKUP(E212,RUOLO!$A$1:$B$6,2,FALSE)</f>
        <v>0</v>
      </c>
      <c r="G212" s="140" t="s">
        <v>1625</v>
      </c>
      <c r="H212" s="140" t="s">
        <v>1646</v>
      </c>
      <c r="I212" s="145">
        <f>IF(A212=A211,1,0)</f>
        <v>1</v>
      </c>
      <c r="J212" s="145">
        <f>IF(I212=0,-INT(J211-1),J211)</f>
        <v>1</v>
      </c>
    </row>
    <row r="213" spans="1:10" ht="24">
      <c r="A213" s="149" t="s">
        <v>91</v>
      </c>
      <c r="B213" s="153" t="s">
        <v>1713</v>
      </c>
      <c r="C213" s="143" t="s">
        <v>1714</v>
      </c>
      <c r="F213" s="145">
        <f>VLOOKUP(E213,RUOLO!$A$1:$B$6,2,FALSE)</f>
        <v>0</v>
      </c>
      <c r="G213" s="140" t="s">
        <v>1625</v>
      </c>
      <c r="H213" s="140" t="s">
        <v>1646</v>
      </c>
      <c r="I213" s="145">
        <f>IF(A213=A212,1,0)</f>
        <v>1</v>
      </c>
      <c r="J213" s="145">
        <f>IF(I213=0,-INT(J212-1),J212)</f>
        <v>1</v>
      </c>
    </row>
    <row r="214" spans="1:10" ht="24">
      <c r="A214" s="149" t="s">
        <v>91</v>
      </c>
      <c r="B214" s="153" t="s">
        <v>1675</v>
      </c>
      <c r="C214" s="143" t="s">
        <v>2119</v>
      </c>
      <c r="F214" s="145">
        <f>VLOOKUP(E214,RUOLO!$A$1:$B$6,2,FALSE)</f>
        <v>0</v>
      </c>
      <c r="G214" s="140" t="s">
        <v>1625</v>
      </c>
      <c r="H214" s="140" t="s">
        <v>1646</v>
      </c>
      <c r="I214" s="145">
        <f>IF(A214=A213,1,0)</f>
        <v>1</v>
      </c>
      <c r="J214" s="145">
        <f>IF(I214=0,-INT(J213-1),J213)</f>
        <v>1</v>
      </c>
    </row>
    <row r="215" spans="1:10" ht="24">
      <c r="A215" s="149" t="s">
        <v>91</v>
      </c>
      <c r="B215" s="153" t="s">
        <v>1847</v>
      </c>
      <c r="C215" s="143" t="s">
        <v>2120</v>
      </c>
      <c r="F215" s="145">
        <f>VLOOKUP(E215,RUOLO!$A$1:$B$6,2,FALSE)</f>
        <v>0</v>
      </c>
      <c r="G215" s="140" t="s">
        <v>1625</v>
      </c>
      <c r="H215" s="140" t="s">
        <v>1646</v>
      </c>
      <c r="I215" s="145">
        <f>IF(A215=A214,1,0)</f>
        <v>1</v>
      </c>
      <c r="J215" s="145">
        <f>IF(I215=0,-INT(J214-1),J214)</f>
        <v>1</v>
      </c>
    </row>
    <row r="216" spans="1:10" ht="24">
      <c r="A216" s="149" t="s">
        <v>91</v>
      </c>
      <c r="B216" s="153" t="s">
        <v>2068</v>
      </c>
      <c r="C216" s="143" t="s">
        <v>2069</v>
      </c>
      <c r="F216" s="145">
        <f>VLOOKUP(E216,RUOLO!$A$1:$B$6,2,FALSE)</f>
        <v>0</v>
      </c>
      <c r="G216" s="140" t="s">
        <v>1625</v>
      </c>
      <c r="H216" s="140" t="s">
        <v>1646</v>
      </c>
      <c r="I216" s="145">
        <f>IF(A216=A215,1,0)</f>
        <v>1</v>
      </c>
      <c r="J216" s="145">
        <f>IF(I216=0,-INT(J215-1),J215)</f>
        <v>1</v>
      </c>
    </row>
    <row r="217" spans="1:10" ht="24">
      <c r="A217" s="149" t="s">
        <v>91</v>
      </c>
      <c r="B217" s="153" t="s">
        <v>2123</v>
      </c>
      <c r="C217" s="143" t="s">
        <v>2124</v>
      </c>
      <c r="F217" s="145">
        <f>VLOOKUP(E217,RUOLO!$A$1:$B$6,2,FALSE)</f>
        <v>0</v>
      </c>
      <c r="G217" s="140" t="s">
        <v>1625</v>
      </c>
      <c r="H217" s="140" t="s">
        <v>1625</v>
      </c>
      <c r="I217" s="145">
        <f>IF(A217=A216,1,0)</f>
        <v>1</v>
      </c>
      <c r="J217" s="145">
        <f>IF(I217=0,-INT(J216-1),J216)</f>
        <v>1</v>
      </c>
    </row>
    <row r="218" spans="1:10" ht="24">
      <c r="A218" s="149" t="s">
        <v>94</v>
      </c>
      <c r="B218" s="153" t="s">
        <v>1709</v>
      </c>
      <c r="C218" s="143" t="s">
        <v>1710</v>
      </c>
      <c r="F218" s="145">
        <f>VLOOKUP(E218,RUOLO!$A$1:$B$6,2,FALSE)</f>
        <v>0</v>
      </c>
      <c r="G218" s="140" t="s">
        <v>1625</v>
      </c>
      <c r="H218" s="140" t="s">
        <v>1646</v>
      </c>
      <c r="I218" s="145">
        <f>IF(A218=A217,1,0)</f>
        <v>0</v>
      </c>
      <c r="J218" s="145">
        <f>IF(I218=0,-INT(J217-1),J217)</f>
        <v>0</v>
      </c>
    </row>
    <row r="219" spans="1:10" ht="24">
      <c r="A219" s="149" t="s">
        <v>94</v>
      </c>
      <c r="B219" s="153" t="s">
        <v>1699</v>
      </c>
      <c r="C219" s="143" t="s">
        <v>2093</v>
      </c>
      <c r="F219" s="145">
        <f>VLOOKUP(E219,RUOLO!$A$1:$B$6,2,FALSE)</f>
        <v>0</v>
      </c>
      <c r="G219" s="140" t="s">
        <v>1625</v>
      </c>
      <c r="H219" s="140" t="s">
        <v>1646</v>
      </c>
      <c r="I219" s="145">
        <f>IF(A219=A218,1,0)</f>
        <v>1</v>
      </c>
      <c r="J219" s="145">
        <f>IF(I219=0,-INT(J218-1),J218)</f>
        <v>0</v>
      </c>
    </row>
    <row r="220" spans="1:10" ht="24">
      <c r="A220" s="149" t="s">
        <v>94</v>
      </c>
      <c r="B220" s="153" t="s">
        <v>1679</v>
      </c>
      <c r="C220" s="143" t="s">
        <v>1680</v>
      </c>
      <c r="F220" s="145">
        <f>VLOOKUP(E220,RUOLO!$A$1:$B$6,2,FALSE)</f>
        <v>0</v>
      </c>
      <c r="G220" s="140" t="s">
        <v>1625</v>
      </c>
      <c r="H220" s="140" t="s">
        <v>1646</v>
      </c>
      <c r="I220" s="145">
        <f>IF(A220=A219,1,0)</f>
        <v>1</v>
      </c>
      <c r="J220" s="145">
        <f>IF(I220=0,-INT(J219-1),J219)</f>
        <v>0</v>
      </c>
    </row>
    <row r="221" spans="1:10" ht="24">
      <c r="A221" s="149" t="s">
        <v>94</v>
      </c>
      <c r="B221" s="153" t="s">
        <v>2094</v>
      </c>
      <c r="C221" s="143" t="s">
        <v>2095</v>
      </c>
      <c r="F221" s="145">
        <f>VLOOKUP(E221,RUOLO!$A$1:$B$6,2,FALSE)</f>
        <v>0</v>
      </c>
      <c r="G221" s="140" t="s">
        <v>1625</v>
      </c>
      <c r="H221" s="140" t="s">
        <v>1646</v>
      </c>
      <c r="I221" s="145">
        <f>IF(A221=A220,1,0)</f>
        <v>1</v>
      </c>
      <c r="J221" s="145">
        <f>IF(I221=0,-INT(J220-1),J220)</f>
        <v>0</v>
      </c>
    </row>
    <row r="222" spans="1:10" ht="24">
      <c r="A222" s="149" t="s">
        <v>94</v>
      </c>
      <c r="B222" s="153" t="s">
        <v>1677</v>
      </c>
      <c r="C222" s="143" t="s">
        <v>1678</v>
      </c>
      <c r="F222" s="145">
        <f>VLOOKUP(E222,RUOLO!$A$1:$B$6,2,FALSE)</f>
        <v>0</v>
      </c>
      <c r="G222" s="140" t="s">
        <v>1625</v>
      </c>
      <c r="H222" s="140" t="s">
        <v>1646</v>
      </c>
      <c r="I222" s="145">
        <f>IF(A222=A221,1,0)</f>
        <v>1</v>
      </c>
      <c r="J222" s="145">
        <f>IF(I222=0,-INT(J221-1),J221)</f>
        <v>0</v>
      </c>
    </row>
    <row r="223" spans="1:10" ht="24">
      <c r="A223" s="149" t="s">
        <v>94</v>
      </c>
      <c r="B223" s="153" t="s">
        <v>1921</v>
      </c>
      <c r="C223" s="143" t="s">
        <v>2096</v>
      </c>
      <c r="F223" s="145">
        <f>VLOOKUP(E223,RUOLO!$A$1:$B$6,2,FALSE)</f>
        <v>0</v>
      </c>
      <c r="G223" s="140" t="s">
        <v>1625</v>
      </c>
      <c r="H223" s="140" t="s">
        <v>1646</v>
      </c>
      <c r="I223" s="145">
        <f>IF(A223=A222,1,0)</f>
        <v>1</v>
      </c>
      <c r="J223" s="145">
        <f>IF(I223=0,-INT(J222-1),J222)</f>
        <v>0</v>
      </c>
    </row>
    <row r="224" spans="1:10" ht="24">
      <c r="A224" s="149" t="s">
        <v>94</v>
      </c>
      <c r="B224" s="153" t="s">
        <v>2097</v>
      </c>
      <c r="C224" s="143" t="s">
        <v>2098</v>
      </c>
      <c r="F224" s="145">
        <f>VLOOKUP(E224,RUOLO!$A$1:$B$6,2,FALSE)</f>
        <v>0</v>
      </c>
      <c r="G224" s="140" t="s">
        <v>1625</v>
      </c>
      <c r="H224" s="140" t="s">
        <v>1646</v>
      </c>
      <c r="I224" s="145">
        <f>IF(A224=A223,1,0)</f>
        <v>1</v>
      </c>
      <c r="J224" s="145">
        <f>IF(I224=0,-INT(J223-1),J223)</f>
        <v>0</v>
      </c>
    </row>
    <row r="225" spans="1:10" ht="36">
      <c r="A225" s="149" t="s">
        <v>94</v>
      </c>
      <c r="B225" s="153" t="s">
        <v>2099</v>
      </c>
      <c r="C225" s="143" t="s">
        <v>2100</v>
      </c>
      <c r="F225" s="145">
        <f>VLOOKUP(E225,RUOLO!$A$1:$B$6,2,FALSE)</f>
        <v>0</v>
      </c>
      <c r="G225" s="140" t="s">
        <v>1625</v>
      </c>
      <c r="H225" s="140" t="s">
        <v>1646</v>
      </c>
      <c r="I225" s="145">
        <f>IF(A225=A224,1,0)</f>
        <v>1</v>
      </c>
      <c r="J225" s="145">
        <f>IF(I225=0,-INT(J224-1),J224)</f>
        <v>0</v>
      </c>
    </row>
    <row r="226" spans="1:10" ht="24">
      <c r="A226" s="149" t="s">
        <v>94</v>
      </c>
      <c r="B226" s="153" t="s">
        <v>2101</v>
      </c>
      <c r="C226" s="143" t="s">
        <v>2102</v>
      </c>
      <c r="F226" s="145">
        <f>VLOOKUP(E226,RUOLO!$A$1:$B$6,2,FALSE)</f>
        <v>0</v>
      </c>
      <c r="G226" s="140" t="s">
        <v>1625</v>
      </c>
      <c r="H226" s="140" t="s">
        <v>1646</v>
      </c>
      <c r="I226" s="145">
        <f>IF(A226=A225,1,0)</f>
        <v>1</v>
      </c>
      <c r="J226" s="145">
        <f>IF(I226=0,-INT(J225-1),J225)</f>
        <v>0</v>
      </c>
    </row>
    <row r="227" spans="1:10" ht="24">
      <c r="A227" s="149" t="s">
        <v>94</v>
      </c>
      <c r="B227" s="153" t="s">
        <v>2103</v>
      </c>
      <c r="C227" s="143" t="s">
        <v>2104</v>
      </c>
      <c r="F227" s="145">
        <f>VLOOKUP(E227,RUOLO!$A$1:$B$6,2,FALSE)</f>
        <v>0</v>
      </c>
      <c r="G227" s="140" t="s">
        <v>1625</v>
      </c>
      <c r="H227" s="140" t="s">
        <v>1646</v>
      </c>
      <c r="I227" s="145">
        <f>IF(A227=A226,1,0)</f>
        <v>1</v>
      </c>
      <c r="J227" s="145">
        <f>IF(I227=0,-INT(J226-1),J226)</f>
        <v>0</v>
      </c>
    </row>
    <row r="228" spans="1:10" ht="24">
      <c r="A228" s="149" t="s">
        <v>94</v>
      </c>
      <c r="B228" s="153" t="s">
        <v>2105</v>
      </c>
      <c r="C228" s="143" t="s">
        <v>2106</v>
      </c>
      <c r="F228" s="145">
        <f>VLOOKUP(E228,RUOLO!$A$1:$B$6,2,FALSE)</f>
        <v>0</v>
      </c>
      <c r="G228" s="140" t="s">
        <v>1625</v>
      </c>
      <c r="H228" s="140" t="s">
        <v>1646</v>
      </c>
      <c r="I228" s="145">
        <f>IF(A228=A227,1,0)</f>
        <v>1</v>
      </c>
      <c r="J228" s="145">
        <f>IF(I228=0,-INT(J227-1),J227)</f>
        <v>0</v>
      </c>
    </row>
    <row r="229" spans="1:10" ht="24">
      <c r="A229" s="149" t="s">
        <v>94</v>
      </c>
      <c r="B229" s="153" t="s">
        <v>1719</v>
      </c>
      <c r="C229" s="143" t="s">
        <v>1720</v>
      </c>
      <c r="F229" s="145">
        <f>VLOOKUP(E229,RUOLO!$A$1:$B$6,2,FALSE)</f>
        <v>0</v>
      </c>
      <c r="G229" s="140" t="s">
        <v>1625</v>
      </c>
      <c r="H229" s="140" t="s">
        <v>1646</v>
      </c>
      <c r="I229" s="145">
        <f>IF(A229=A228,1,0)</f>
        <v>1</v>
      </c>
      <c r="J229" s="145">
        <f>IF(I229=0,-INT(J228-1),J228)</f>
        <v>0</v>
      </c>
    </row>
    <row r="230" spans="1:10" ht="24">
      <c r="A230" s="149" t="s">
        <v>94</v>
      </c>
      <c r="B230" s="153" t="s">
        <v>2056</v>
      </c>
      <c r="C230" s="143" t="s">
        <v>2057</v>
      </c>
      <c r="F230" s="145">
        <f>VLOOKUP(E230,RUOLO!$A$1:$B$6,2,FALSE)</f>
        <v>0</v>
      </c>
      <c r="G230" s="140" t="s">
        <v>1625</v>
      </c>
      <c r="H230" s="140" t="s">
        <v>1646</v>
      </c>
      <c r="I230" s="145">
        <f>IF(A230=A229,1,0)</f>
        <v>1</v>
      </c>
      <c r="J230" s="145">
        <f>IF(I230=0,-INT(J229-1),J229)</f>
        <v>0</v>
      </c>
    </row>
    <row r="231" spans="1:10" ht="24">
      <c r="A231" s="149" t="s">
        <v>94</v>
      </c>
      <c r="B231" s="153" t="s">
        <v>1691</v>
      </c>
      <c r="C231" s="143" t="s">
        <v>2108</v>
      </c>
      <c r="F231" s="145">
        <f>VLOOKUP(E231,RUOLO!$A$1:$B$6,2,FALSE)</f>
        <v>0</v>
      </c>
      <c r="G231" s="140" t="s">
        <v>1625</v>
      </c>
      <c r="H231" s="140" t="s">
        <v>1646</v>
      </c>
      <c r="I231" s="145">
        <f>IF(A231=A230,1,0)</f>
        <v>1</v>
      </c>
      <c r="J231" s="145">
        <f>IF(I231=0,-INT(J230-1),J230)</f>
        <v>0</v>
      </c>
    </row>
    <row r="232" spans="1:10" ht="24">
      <c r="A232" s="149" t="s">
        <v>94</v>
      </c>
      <c r="B232" s="153" t="s">
        <v>2109</v>
      </c>
      <c r="C232" s="143" t="s">
        <v>2110</v>
      </c>
      <c r="F232" s="145">
        <f>VLOOKUP(E232,RUOLO!$A$1:$B$6,2,FALSE)</f>
        <v>0</v>
      </c>
      <c r="G232" s="140" t="s">
        <v>1625</v>
      </c>
      <c r="H232" s="140" t="s">
        <v>1646</v>
      </c>
      <c r="I232" s="145">
        <f>IF(A232=A231,1,0)</f>
        <v>1</v>
      </c>
      <c r="J232" s="145">
        <f>IF(I232=0,-INT(J231-1),J231)</f>
        <v>0</v>
      </c>
    </row>
    <row r="233" spans="1:10" ht="24">
      <c r="A233" s="149" t="s">
        <v>94</v>
      </c>
      <c r="B233" s="153" t="s">
        <v>2125</v>
      </c>
      <c r="C233" s="143" t="s">
        <v>2112</v>
      </c>
      <c r="F233" s="145">
        <f>VLOOKUP(E233,RUOLO!$A$1:$B$6,2,FALSE)</f>
        <v>0</v>
      </c>
      <c r="G233" s="140" t="s">
        <v>1625</v>
      </c>
      <c r="H233" s="140" t="s">
        <v>1646</v>
      </c>
      <c r="I233" s="145">
        <f>IF(A233=A232,1,0)</f>
        <v>1</v>
      </c>
      <c r="J233" s="145">
        <f>IF(I233=0,-INT(J232-1),J232)</f>
        <v>0</v>
      </c>
    </row>
    <row r="234" spans="1:10" ht="24">
      <c r="A234" s="149" t="s">
        <v>94</v>
      </c>
      <c r="B234" s="153" t="s">
        <v>2126</v>
      </c>
      <c r="C234" s="143" t="s">
        <v>1702</v>
      </c>
      <c r="F234" s="145">
        <f>VLOOKUP(E234,RUOLO!$A$1:$B$6,2,FALSE)</f>
        <v>0</v>
      </c>
      <c r="G234" s="140" t="s">
        <v>1625</v>
      </c>
      <c r="H234" s="140" t="s">
        <v>1646</v>
      </c>
      <c r="I234" s="145">
        <f>IF(A234=A233,1,0)</f>
        <v>1</v>
      </c>
      <c r="J234" s="145">
        <f>IF(I234=0,-INT(J233-1),J233)</f>
        <v>0</v>
      </c>
    </row>
    <row r="235" spans="1:10" ht="48">
      <c r="A235" s="149" t="s">
        <v>94</v>
      </c>
      <c r="B235" s="153" t="s">
        <v>2114</v>
      </c>
      <c r="C235" s="143" t="s">
        <v>2115</v>
      </c>
      <c r="F235" s="145">
        <f>VLOOKUP(E235,RUOLO!$A$1:$B$6,2,FALSE)</f>
        <v>0</v>
      </c>
      <c r="G235" s="140" t="s">
        <v>1625</v>
      </c>
      <c r="H235" s="140" t="s">
        <v>1625</v>
      </c>
      <c r="I235" s="145">
        <f>IF(A235=A234,1,0)</f>
        <v>1</v>
      </c>
      <c r="J235" s="145">
        <f>IF(I235=0,-INT(J234-1),J234)</f>
        <v>0</v>
      </c>
    </row>
    <row r="236" spans="1:10" ht="24">
      <c r="A236" s="149" t="s">
        <v>94</v>
      </c>
      <c r="B236" s="153" t="s">
        <v>2116</v>
      </c>
      <c r="C236" s="143" t="s">
        <v>2117</v>
      </c>
      <c r="F236" s="145">
        <f>VLOOKUP(E236,RUOLO!$A$1:$B$6,2,FALSE)</f>
        <v>0</v>
      </c>
      <c r="G236" s="140" t="s">
        <v>1625</v>
      </c>
      <c r="H236" s="140" t="s">
        <v>1646</v>
      </c>
      <c r="I236" s="145">
        <f>IF(A236=A235,1,0)</f>
        <v>1</v>
      </c>
      <c r="J236" s="145">
        <f>IF(I236=0,-INT(J235-1),J235)</f>
        <v>0</v>
      </c>
    </row>
    <row r="237" spans="1:10" ht="24">
      <c r="A237" s="149" t="s">
        <v>94</v>
      </c>
      <c r="B237" s="153" t="s">
        <v>1713</v>
      </c>
      <c r="C237" s="143" t="s">
        <v>1714</v>
      </c>
      <c r="F237" s="145">
        <f>VLOOKUP(E237,RUOLO!$A$1:$B$6,2,FALSE)</f>
        <v>0</v>
      </c>
      <c r="G237" s="140" t="s">
        <v>1625</v>
      </c>
      <c r="H237" s="140" t="s">
        <v>1646</v>
      </c>
      <c r="I237" s="145">
        <f>IF(A237=A236,1,0)</f>
        <v>1</v>
      </c>
      <c r="J237" s="145">
        <f>IF(I237=0,-INT(J236-1),J236)</f>
        <v>0</v>
      </c>
    </row>
    <row r="238" spans="1:10" ht="24">
      <c r="A238" s="149" t="s">
        <v>94</v>
      </c>
      <c r="B238" s="153" t="s">
        <v>1675</v>
      </c>
      <c r="C238" s="143" t="s">
        <v>2119</v>
      </c>
      <c r="F238" s="145">
        <f>VLOOKUP(E238,RUOLO!$A$1:$B$6,2,FALSE)</f>
        <v>0</v>
      </c>
      <c r="G238" s="140" t="s">
        <v>1625</v>
      </c>
      <c r="H238" s="140" t="s">
        <v>1646</v>
      </c>
      <c r="I238" s="145">
        <f>IF(A238=A237,1,0)</f>
        <v>1</v>
      </c>
      <c r="J238" s="145">
        <f>IF(I238=0,-INT(J237-1),J237)</f>
        <v>0</v>
      </c>
    </row>
    <row r="239" spans="1:10" ht="24">
      <c r="A239" s="149" t="s">
        <v>94</v>
      </c>
      <c r="B239" s="153" t="s">
        <v>1847</v>
      </c>
      <c r="C239" s="143" t="s">
        <v>2120</v>
      </c>
      <c r="F239" s="145">
        <f>VLOOKUP(E239,RUOLO!$A$1:$B$6,2,FALSE)</f>
        <v>0</v>
      </c>
      <c r="G239" s="140" t="s">
        <v>1625</v>
      </c>
      <c r="H239" s="140" t="s">
        <v>1646</v>
      </c>
      <c r="I239" s="145">
        <f>IF(A239=A238,1,0)</f>
        <v>1</v>
      </c>
      <c r="J239" s="145">
        <f>IF(I239=0,-INT(J238-1),J238)</f>
        <v>0</v>
      </c>
    </row>
    <row r="240" spans="1:10" ht="24">
      <c r="A240" s="149" t="s">
        <v>94</v>
      </c>
      <c r="B240" s="153" t="s">
        <v>2068</v>
      </c>
      <c r="C240" s="143" t="s">
        <v>2069</v>
      </c>
      <c r="F240" s="145">
        <f>VLOOKUP(E240,RUOLO!$A$1:$B$6,2,FALSE)</f>
        <v>0</v>
      </c>
      <c r="G240" s="140" t="s">
        <v>1625</v>
      </c>
      <c r="H240" s="140" t="s">
        <v>1646</v>
      </c>
      <c r="I240" s="145">
        <f>IF(A240=A239,1,0)</f>
        <v>1</v>
      </c>
      <c r="J240" s="145">
        <f>IF(I240=0,-INT(J239-1),J239)</f>
        <v>0</v>
      </c>
    </row>
    <row r="241" spans="1:10" ht="24">
      <c r="A241" s="149" t="s">
        <v>96</v>
      </c>
      <c r="B241" s="153" t="s">
        <v>1709</v>
      </c>
      <c r="C241" s="143" t="s">
        <v>1710</v>
      </c>
      <c r="F241" s="145">
        <f>VLOOKUP(E241,RUOLO!$A$1:$B$6,2,FALSE)</f>
        <v>0</v>
      </c>
      <c r="G241" s="140" t="s">
        <v>1625</v>
      </c>
      <c r="H241" s="140" t="s">
        <v>1646</v>
      </c>
      <c r="I241" s="145">
        <f>IF(A241=A240,1,0)</f>
        <v>0</v>
      </c>
      <c r="J241" s="145">
        <f>IF(I241=0,-INT(J240-1),J240)</f>
        <v>1</v>
      </c>
    </row>
    <row r="242" spans="1:10" ht="24">
      <c r="A242" s="149" t="s">
        <v>96</v>
      </c>
      <c r="B242" s="153" t="s">
        <v>1699</v>
      </c>
      <c r="C242" s="143" t="s">
        <v>2093</v>
      </c>
      <c r="F242" s="145">
        <f>VLOOKUP(E242,RUOLO!$A$1:$B$6,2,FALSE)</f>
        <v>0</v>
      </c>
      <c r="G242" s="140" t="s">
        <v>1625</v>
      </c>
      <c r="H242" s="140" t="s">
        <v>1625</v>
      </c>
      <c r="I242" s="145">
        <f>IF(A242=A241,1,0)</f>
        <v>1</v>
      </c>
      <c r="J242" s="145">
        <f>IF(I242=0,-INT(J241-1),J241)</f>
        <v>1</v>
      </c>
    </row>
    <row r="243" spans="1:10" ht="24">
      <c r="A243" s="149" t="s">
        <v>96</v>
      </c>
      <c r="B243" s="153" t="s">
        <v>1679</v>
      </c>
      <c r="C243" s="143" t="s">
        <v>1680</v>
      </c>
      <c r="F243" s="145">
        <f>VLOOKUP(E243,RUOLO!$A$1:$B$6,2,FALSE)</f>
        <v>0</v>
      </c>
      <c r="G243" s="140" t="s">
        <v>1625</v>
      </c>
      <c r="H243" s="140" t="s">
        <v>1646</v>
      </c>
      <c r="I243" s="145">
        <f>IF(A243=A242,1,0)</f>
        <v>1</v>
      </c>
      <c r="J243" s="145">
        <f>IF(I243=0,-INT(J242-1),J242)</f>
        <v>1</v>
      </c>
    </row>
    <row r="244" spans="1:10" ht="24">
      <c r="A244" s="149" t="s">
        <v>96</v>
      </c>
      <c r="B244" s="153" t="s">
        <v>2094</v>
      </c>
      <c r="C244" s="143" t="s">
        <v>2095</v>
      </c>
      <c r="F244" s="145">
        <f>VLOOKUP(E244,RUOLO!$A$1:$B$6,2,FALSE)</f>
        <v>0</v>
      </c>
      <c r="G244" s="140" t="s">
        <v>1625</v>
      </c>
      <c r="H244" s="140" t="s">
        <v>1646</v>
      </c>
      <c r="I244" s="145">
        <f>IF(A244=A243,1,0)</f>
        <v>1</v>
      </c>
      <c r="J244" s="145">
        <f>IF(I244=0,-INT(J243-1),J243)</f>
        <v>1</v>
      </c>
    </row>
    <row r="245" spans="1:10" ht="24">
      <c r="A245" s="149" t="s">
        <v>96</v>
      </c>
      <c r="B245" s="153" t="s">
        <v>1677</v>
      </c>
      <c r="C245" s="143" t="s">
        <v>1678</v>
      </c>
      <c r="F245" s="145">
        <f>VLOOKUP(E245,RUOLO!$A$1:$B$6,2,FALSE)</f>
        <v>0</v>
      </c>
      <c r="G245" s="140" t="s">
        <v>1625</v>
      </c>
      <c r="H245" s="140" t="s">
        <v>1646</v>
      </c>
      <c r="I245" s="145">
        <f>IF(A245=A244,1,0)</f>
        <v>1</v>
      </c>
      <c r="J245" s="145">
        <f>IF(I245=0,-INT(J244-1),J244)</f>
        <v>1</v>
      </c>
    </row>
    <row r="246" spans="1:10" ht="24">
      <c r="A246" s="149" t="s">
        <v>96</v>
      </c>
      <c r="B246" s="153" t="s">
        <v>1921</v>
      </c>
      <c r="C246" s="143" t="s">
        <v>2096</v>
      </c>
      <c r="F246" s="145">
        <f>VLOOKUP(E246,RUOLO!$A$1:$B$6,2,FALSE)</f>
        <v>0</v>
      </c>
      <c r="G246" s="140" t="s">
        <v>1625</v>
      </c>
      <c r="H246" s="140" t="s">
        <v>1646</v>
      </c>
      <c r="I246" s="145">
        <f>IF(A246=A245,1,0)</f>
        <v>1</v>
      </c>
      <c r="J246" s="145">
        <f>IF(I246=0,-INT(J245-1),J245)</f>
        <v>1</v>
      </c>
    </row>
    <row r="247" spans="1:10" ht="24">
      <c r="A247" s="149" t="s">
        <v>96</v>
      </c>
      <c r="B247" s="153" t="s">
        <v>2097</v>
      </c>
      <c r="C247" s="143" t="s">
        <v>2098</v>
      </c>
      <c r="F247" s="145">
        <f>VLOOKUP(E247,RUOLO!$A$1:$B$6,2,FALSE)</f>
        <v>0</v>
      </c>
      <c r="G247" s="140" t="s">
        <v>1625</v>
      </c>
      <c r="H247" s="140" t="s">
        <v>1646</v>
      </c>
      <c r="I247" s="145">
        <f>IF(A247=A246,1,0)</f>
        <v>1</v>
      </c>
      <c r="J247" s="145">
        <f>IF(I247=0,-INT(J246-1),J246)</f>
        <v>1</v>
      </c>
    </row>
    <row r="248" spans="1:10" ht="36">
      <c r="A248" s="149" t="s">
        <v>96</v>
      </c>
      <c r="B248" s="153" t="s">
        <v>2099</v>
      </c>
      <c r="C248" s="143" t="s">
        <v>2100</v>
      </c>
      <c r="F248" s="145">
        <f>VLOOKUP(E248,RUOLO!$A$1:$B$6,2,FALSE)</f>
        <v>0</v>
      </c>
      <c r="G248" s="140" t="s">
        <v>1625</v>
      </c>
      <c r="H248" s="140" t="s">
        <v>1646</v>
      </c>
      <c r="I248" s="145">
        <f>IF(A248=A247,1,0)</f>
        <v>1</v>
      </c>
      <c r="J248" s="145">
        <f>IF(I248=0,-INT(J247-1),J247)</f>
        <v>1</v>
      </c>
    </row>
    <row r="249" spans="1:10" ht="24">
      <c r="A249" s="149" t="s">
        <v>96</v>
      </c>
      <c r="B249" s="153" t="s">
        <v>2101</v>
      </c>
      <c r="C249" s="143" t="s">
        <v>2102</v>
      </c>
      <c r="F249" s="145">
        <f>VLOOKUP(E249,RUOLO!$A$1:$B$6,2,FALSE)</f>
        <v>0</v>
      </c>
      <c r="G249" s="140" t="s">
        <v>1625</v>
      </c>
      <c r="H249" s="140" t="s">
        <v>1646</v>
      </c>
      <c r="I249" s="145">
        <f>IF(A249=A248,1,0)</f>
        <v>1</v>
      </c>
      <c r="J249" s="145">
        <f>IF(I249=0,-INT(J248-1),J248)</f>
        <v>1</v>
      </c>
    </row>
    <row r="250" spans="1:10" ht="24">
      <c r="A250" s="149" t="s">
        <v>96</v>
      </c>
      <c r="B250" s="153" t="s">
        <v>2103</v>
      </c>
      <c r="C250" s="143" t="s">
        <v>2104</v>
      </c>
      <c r="F250" s="145">
        <f>VLOOKUP(E250,RUOLO!$A$1:$B$6,2,FALSE)</f>
        <v>0</v>
      </c>
      <c r="G250" s="140" t="s">
        <v>1625</v>
      </c>
      <c r="H250" s="140" t="s">
        <v>1646</v>
      </c>
      <c r="I250" s="145">
        <f>IF(A250=A249,1,0)</f>
        <v>1</v>
      </c>
      <c r="J250" s="145">
        <f>IF(I250=0,-INT(J249-1),J249)</f>
        <v>1</v>
      </c>
    </row>
    <row r="251" spans="1:10" ht="24">
      <c r="A251" s="149" t="s">
        <v>96</v>
      </c>
      <c r="B251" s="153" t="s">
        <v>2105</v>
      </c>
      <c r="C251" s="143" t="s">
        <v>2106</v>
      </c>
      <c r="F251" s="145">
        <f>VLOOKUP(E251,RUOLO!$A$1:$B$6,2,FALSE)</f>
        <v>0</v>
      </c>
      <c r="G251" s="140" t="s">
        <v>1625</v>
      </c>
      <c r="H251" s="140" t="s">
        <v>1646</v>
      </c>
      <c r="I251" s="145">
        <f>IF(A251=A250,1,0)</f>
        <v>1</v>
      </c>
      <c r="J251" s="145">
        <f>IF(I251=0,-INT(J250-1),J250)</f>
        <v>1</v>
      </c>
    </row>
    <row r="252" spans="1:10" ht="24">
      <c r="A252" s="149" t="s">
        <v>96</v>
      </c>
      <c r="B252" s="153" t="s">
        <v>1719</v>
      </c>
      <c r="C252" s="143" t="s">
        <v>1720</v>
      </c>
      <c r="F252" s="145">
        <f>VLOOKUP(E252,RUOLO!$A$1:$B$6,2,FALSE)</f>
        <v>0</v>
      </c>
      <c r="G252" s="140" t="s">
        <v>1625</v>
      </c>
      <c r="H252" s="140" t="s">
        <v>1646</v>
      </c>
      <c r="I252" s="145">
        <f>IF(A252=A251,1,0)</f>
        <v>1</v>
      </c>
      <c r="J252" s="145">
        <f>IF(I252=0,-INT(J251-1),J251)</f>
        <v>1</v>
      </c>
    </row>
    <row r="253" spans="1:10" ht="24">
      <c r="A253" s="149" t="s">
        <v>96</v>
      </c>
      <c r="B253" s="153" t="s">
        <v>2056</v>
      </c>
      <c r="C253" s="143" t="s">
        <v>2057</v>
      </c>
      <c r="F253" s="145">
        <f>VLOOKUP(E253,RUOLO!$A$1:$B$6,2,FALSE)</f>
        <v>0</v>
      </c>
      <c r="G253" s="140" t="s">
        <v>1625</v>
      </c>
      <c r="H253" s="140" t="s">
        <v>1646</v>
      </c>
      <c r="I253" s="145">
        <f>IF(A253=A252,1,0)</f>
        <v>1</v>
      </c>
      <c r="J253" s="145">
        <f>IF(I253=0,-INT(J252-1),J252)</f>
        <v>1</v>
      </c>
    </row>
    <row r="254" spans="1:10" ht="24">
      <c r="A254" s="149" t="s">
        <v>96</v>
      </c>
      <c r="B254" s="153" t="s">
        <v>1691</v>
      </c>
      <c r="C254" s="143" t="s">
        <v>2108</v>
      </c>
      <c r="F254" s="145">
        <f>VLOOKUP(E254,RUOLO!$A$1:$B$6,2,FALSE)</f>
        <v>0</v>
      </c>
      <c r="G254" s="140" t="s">
        <v>1625</v>
      </c>
      <c r="H254" s="140" t="s">
        <v>1646</v>
      </c>
      <c r="I254" s="145">
        <f>IF(A254=A253,1,0)</f>
        <v>1</v>
      </c>
      <c r="J254" s="145">
        <f>IF(I254=0,-INT(J253-1),J253)</f>
        <v>1</v>
      </c>
    </row>
    <row r="255" spans="1:10" ht="24">
      <c r="A255" s="149" t="s">
        <v>96</v>
      </c>
      <c r="B255" s="153" t="s">
        <v>2109</v>
      </c>
      <c r="C255" s="143" t="s">
        <v>2110</v>
      </c>
      <c r="F255" s="145">
        <f>VLOOKUP(E255,RUOLO!$A$1:$B$6,2,FALSE)</f>
        <v>0</v>
      </c>
      <c r="G255" s="140" t="s">
        <v>1625</v>
      </c>
      <c r="H255" s="140" t="s">
        <v>1646</v>
      </c>
      <c r="I255" s="145">
        <f>IF(A255=A254,1,0)</f>
        <v>1</v>
      </c>
      <c r="J255" s="145">
        <f>IF(I255=0,-INT(J254-1),J254)</f>
        <v>1</v>
      </c>
    </row>
    <row r="256" spans="1:10" ht="24">
      <c r="A256" s="149" t="s">
        <v>96</v>
      </c>
      <c r="B256" s="153" t="s">
        <v>2125</v>
      </c>
      <c r="C256" s="143" t="s">
        <v>2112</v>
      </c>
      <c r="F256" s="145">
        <f>VLOOKUP(E256,RUOLO!$A$1:$B$6,2,FALSE)</f>
        <v>0</v>
      </c>
      <c r="G256" s="140" t="s">
        <v>1625</v>
      </c>
      <c r="H256" s="140" t="s">
        <v>1646</v>
      </c>
      <c r="I256" s="145">
        <f>IF(A256=A255,1,0)</f>
        <v>1</v>
      </c>
      <c r="J256" s="145">
        <f>IF(I256=0,-INT(J255-1),J255)</f>
        <v>1</v>
      </c>
    </row>
    <row r="257" spans="1:10" ht="24">
      <c r="A257" s="149" t="s">
        <v>96</v>
      </c>
      <c r="B257" s="153" t="s">
        <v>2126</v>
      </c>
      <c r="C257" s="143" t="s">
        <v>1702</v>
      </c>
      <c r="F257" s="145">
        <f>VLOOKUP(E257,RUOLO!$A$1:$B$6,2,FALSE)</f>
        <v>0</v>
      </c>
      <c r="G257" s="140" t="s">
        <v>1625</v>
      </c>
      <c r="H257" s="140" t="s">
        <v>1646</v>
      </c>
      <c r="I257" s="145">
        <f>IF(A257=A256,1,0)</f>
        <v>1</v>
      </c>
      <c r="J257" s="145">
        <f>IF(I257=0,-INT(J256-1),J256)</f>
        <v>1</v>
      </c>
    </row>
    <row r="258" spans="1:10" ht="24">
      <c r="A258" s="149" t="s">
        <v>96</v>
      </c>
      <c r="B258" s="153" t="s">
        <v>2116</v>
      </c>
      <c r="C258" s="143" t="s">
        <v>2117</v>
      </c>
      <c r="F258" s="145">
        <f>VLOOKUP(E258,RUOLO!$A$1:$B$6,2,FALSE)</f>
        <v>0</v>
      </c>
      <c r="G258" s="140" t="s">
        <v>1625</v>
      </c>
      <c r="H258" s="140" t="s">
        <v>1646</v>
      </c>
      <c r="I258" s="145">
        <f>IF(A258=A257,1,0)</f>
        <v>1</v>
      </c>
      <c r="J258" s="145">
        <f>IF(I258=0,-INT(J257-1),J257)</f>
        <v>1</v>
      </c>
    </row>
    <row r="259" spans="1:10" ht="24">
      <c r="A259" s="149" t="s">
        <v>96</v>
      </c>
      <c r="B259" s="153" t="s">
        <v>1713</v>
      </c>
      <c r="C259" s="143" t="s">
        <v>1714</v>
      </c>
      <c r="F259" s="145">
        <f>VLOOKUP(E259,RUOLO!$A$1:$B$6,2,FALSE)</f>
        <v>0</v>
      </c>
      <c r="G259" s="140" t="s">
        <v>1625</v>
      </c>
      <c r="H259" s="140" t="s">
        <v>1646</v>
      </c>
      <c r="I259" s="145">
        <f>IF(A259=A258,1,0)</f>
        <v>1</v>
      </c>
      <c r="J259" s="145">
        <f>IF(I259=0,-INT(J258-1),J258)</f>
        <v>1</v>
      </c>
    </row>
    <row r="260" spans="1:10" ht="24">
      <c r="A260" s="149" t="s">
        <v>96</v>
      </c>
      <c r="B260" s="153" t="s">
        <v>1675</v>
      </c>
      <c r="C260" s="143" t="s">
        <v>2119</v>
      </c>
      <c r="F260" s="145">
        <f>VLOOKUP(E260,RUOLO!$A$1:$B$6,2,FALSE)</f>
        <v>0</v>
      </c>
      <c r="G260" s="140" t="s">
        <v>1625</v>
      </c>
      <c r="H260" s="140" t="s">
        <v>1646</v>
      </c>
      <c r="I260" s="145">
        <f>IF(A260=A259,1,0)</f>
        <v>1</v>
      </c>
      <c r="J260" s="145">
        <f>IF(I260=0,-INT(J259-1),J259)</f>
        <v>1</v>
      </c>
    </row>
    <row r="261" spans="1:10" ht="24">
      <c r="A261" s="149" t="s">
        <v>96</v>
      </c>
      <c r="B261" s="153" t="s">
        <v>1847</v>
      </c>
      <c r="C261" s="143" t="s">
        <v>2120</v>
      </c>
      <c r="F261" s="145">
        <f>VLOOKUP(E261,RUOLO!$A$1:$B$6,2,FALSE)</f>
        <v>0</v>
      </c>
      <c r="G261" s="140" t="s">
        <v>1625</v>
      </c>
      <c r="H261" s="140" t="s">
        <v>1646</v>
      </c>
      <c r="I261" s="145">
        <f>IF(A261=A260,1,0)</f>
        <v>1</v>
      </c>
      <c r="J261" s="145">
        <f>IF(I261=0,-INT(J260-1),J260)</f>
        <v>1</v>
      </c>
    </row>
    <row r="262" spans="1:10" ht="24">
      <c r="A262" s="149" t="s">
        <v>96</v>
      </c>
      <c r="B262" s="153" t="s">
        <v>2068</v>
      </c>
      <c r="C262" s="143" t="s">
        <v>2069</v>
      </c>
      <c r="F262" s="145">
        <f>VLOOKUP(E262,RUOLO!$A$1:$B$6,2,FALSE)</f>
        <v>0</v>
      </c>
      <c r="G262" s="140" t="s">
        <v>1625</v>
      </c>
      <c r="H262" s="140" t="s">
        <v>1646</v>
      </c>
      <c r="I262" s="145">
        <f>IF(A262=A261,1,0)</f>
        <v>1</v>
      </c>
      <c r="J262" s="145">
        <f>IF(I262=0,-INT(J261-1),J261)</f>
        <v>1</v>
      </c>
    </row>
    <row r="263" spans="1:10" ht="24">
      <c r="A263" s="149" t="s">
        <v>73</v>
      </c>
      <c r="B263" s="153" t="s">
        <v>1901</v>
      </c>
      <c r="C263" s="143" t="s">
        <v>1902</v>
      </c>
      <c r="F263" s="145">
        <f>VLOOKUP(E263,RUOLO!$A$1:$B$6,2,FALSE)</f>
        <v>0</v>
      </c>
      <c r="I263" s="145">
        <f>IF(A263=A262,1,0)</f>
        <v>0</v>
      </c>
      <c r="J263" s="145">
        <f>IF(I263=0,-INT(J262-1),J262)</f>
        <v>0</v>
      </c>
    </row>
    <row r="264" spans="1:10" ht="24">
      <c r="A264" s="149" t="s">
        <v>73</v>
      </c>
      <c r="B264" s="153" t="s">
        <v>1877</v>
      </c>
      <c r="C264" s="143" t="s">
        <v>1878</v>
      </c>
      <c r="F264" s="145">
        <f>VLOOKUP(E264,RUOLO!$A$1:$B$6,2,FALSE)</f>
        <v>0</v>
      </c>
      <c r="I264" s="145">
        <f>IF(A264=A263,1,0)</f>
        <v>1</v>
      </c>
      <c r="J264" s="145">
        <f>IF(I264=0,-INT(J263-1),J263)</f>
        <v>0</v>
      </c>
    </row>
    <row r="265" spans="1:10" ht="24">
      <c r="A265" s="149" t="s">
        <v>73</v>
      </c>
      <c r="B265" s="153" t="s">
        <v>1904</v>
      </c>
      <c r="C265" s="143" t="s">
        <v>1905</v>
      </c>
      <c r="F265" s="145">
        <f>VLOOKUP(E265,RUOLO!$A$1:$B$6,2,FALSE)</f>
        <v>0</v>
      </c>
      <c r="I265" s="145">
        <f>IF(A265=A264,1,0)</f>
        <v>1</v>
      </c>
      <c r="J265" s="145">
        <f>IF(I265=0,-INT(J264-1),J264)</f>
        <v>0</v>
      </c>
    </row>
    <row r="266" spans="1:10" ht="24">
      <c r="A266" s="149" t="s">
        <v>73</v>
      </c>
      <c r="B266" s="153" t="s">
        <v>1906</v>
      </c>
      <c r="C266" s="143" t="s">
        <v>1907</v>
      </c>
      <c r="F266" s="145">
        <f>VLOOKUP(E266,RUOLO!$A$1:$B$6,2,FALSE)</f>
        <v>0</v>
      </c>
      <c r="I266" s="145">
        <f>IF(A266=A265,1,0)</f>
        <v>1</v>
      </c>
      <c r="J266" s="145">
        <f>IF(I266=0,-INT(J265-1),J265)</f>
        <v>0</v>
      </c>
    </row>
    <row r="267" spans="1:10" ht="24">
      <c r="A267" s="149" t="s">
        <v>73</v>
      </c>
      <c r="B267" s="153" t="s">
        <v>1908</v>
      </c>
      <c r="C267" s="143" t="s">
        <v>1909</v>
      </c>
      <c r="F267" s="145">
        <f>VLOOKUP(E267,RUOLO!$A$1:$B$6,2,FALSE)</f>
        <v>0</v>
      </c>
      <c r="I267" s="145">
        <f>IF(A267=A266,1,0)</f>
        <v>1</v>
      </c>
      <c r="J267" s="145">
        <f>IF(I267=0,-INT(J266-1),J266)</f>
        <v>0</v>
      </c>
    </row>
    <row r="268" spans="1:10" ht="24">
      <c r="A268" s="149" t="s">
        <v>73</v>
      </c>
      <c r="B268" s="153" t="s">
        <v>1910</v>
      </c>
      <c r="C268" s="143" t="s">
        <v>1911</v>
      </c>
      <c r="F268" s="145">
        <f>VLOOKUP(E268,RUOLO!$A$1:$B$6,2,FALSE)</f>
        <v>0</v>
      </c>
      <c r="I268" s="145">
        <f>IF(A268=A267,1,0)</f>
        <v>1</v>
      </c>
      <c r="J268" s="145">
        <f>IF(I268=0,-INT(J267-1),J267)</f>
        <v>0</v>
      </c>
    </row>
    <row r="269" spans="1:10" ht="24">
      <c r="A269" s="149" t="s">
        <v>73</v>
      </c>
      <c r="B269" s="153" t="s">
        <v>1855</v>
      </c>
      <c r="C269" s="143" t="s">
        <v>1912</v>
      </c>
      <c r="F269" s="145">
        <f>VLOOKUP(E269,RUOLO!$A$1:$B$6,2,FALSE)</f>
        <v>0</v>
      </c>
      <c r="I269" s="145">
        <f>IF(A269=A268,1,0)</f>
        <v>1</v>
      </c>
      <c r="J269" s="145">
        <f>IF(I269=0,-INT(J268-1),J268)</f>
        <v>0</v>
      </c>
    </row>
    <row r="270" spans="1:10" ht="24">
      <c r="A270" s="149" t="s">
        <v>73</v>
      </c>
      <c r="B270" s="153" t="s">
        <v>1913</v>
      </c>
      <c r="C270" s="143" t="s">
        <v>1914</v>
      </c>
      <c r="F270" s="145">
        <f>VLOOKUP(E270,RUOLO!$A$1:$B$6,2,FALSE)</f>
        <v>0</v>
      </c>
      <c r="I270" s="145">
        <f>IF(A270=A269,1,0)</f>
        <v>1</v>
      </c>
      <c r="J270" s="145">
        <f>IF(I270=0,-INT(J269-1),J269)</f>
        <v>0</v>
      </c>
    </row>
    <row r="271" spans="1:10" ht="24">
      <c r="A271" s="149" t="s">
        <v>73</v>
      </c>
      <c r="B271" s="153" t="s">
        <v>1915</v>
      </c>
      <c r="C271" s="143" t="s">
        <v>1916</v>
      </c>
      <c r="F271" s="145">
        <f>VLOOKUP(E271,RUOLO!$A$1:$B$6,2,FALSE)</f>
        <v>0</v>
      </c>
      <c r="I271" s="145">
        <f>IF(A271=A270,1,0)</f>
        <v>1</v>
      </c>
      <c r="J271" s="145">
        <f>IF(I271=0,-INT(J270-1),J270)</f>
        <v>0</v>
      </c>
    </row>
    <row r="272" spans="1:10" ht="24">
      <c r="A272" s="149" t="s">
        <v>73</v>
      </c>
      <c r="B272" s="153" t="s">
        <v>1917</v>
      </c>
      <c r="C272" s="143" t="s">
        <v>1918</v>
      </c>
      <c r="F272" s="145">
        <f>VLOOKUP(E272,RUOLO!$A$1:$B$6,2,FALSE)</f>
        <v>0</v>
      </c>
      <c r="I272" s="145">
        <f>IF(A272=A271,1,0)</f>
        <v>1</v>
      </c>
      <c r="J272" s="145">
        <f>IF(I272=0,-INT(J271-1),J271)</f>
        <v>0</v>
      </c>
    </row>
    <row r="273" spans="1:10" ht="24">
      <c r="A273" s="149" t="s">
        <v>73</v>
      </c>
      <c r="B273" s="153" t="s">
        <v>1847</v>
      </c>
      <c r="C273" s="143" t="s">
        <v>1848</v>
      </c>
      <c r="F273" s="145">
        <f>VLOOKUP(E273,RUOLO!$A$1:$B$6,2,FALSE)</f>
        <v>0</v>
      </c>
      <c r="I273" s="145">
        <f>IF(A273=A272,1,0)</f>
        <v>1</v>
      </c>
      <c r="J273" s="145">
        <f>IF(I273=0,-INT(J272-1),J272)</f>
        <v>0</v>
      </c>
    </row>
    <row r="274" spans="1:10" ht="24">
      <c r="A274" s="149" t="s">
        <v>73</v>
      </c>
      <c r="B274" s="153" t="s">
        <v>1863</v>
      </c>
      <c r="C274" s="143" t="s">
        <v>1864</v>
      </c>
      <c r="F274" s="145">
        <f>VLOOKUP(E274,RUOLO!$A$1:$B$6,2,FALSE)</f>
        <v>0</v>
      </c>
      <c r="I274" s="145">
        <f>IF(A274=A273,1,0)</f>
        <v>1</v>
      </c>
      <c r="J274" s="145">
        <f>IF(I274=0,-INT(J273-1),J273)</f>
        <v>0</v>
      </c>
    </row>
    <row r="275" spans="1:10" ht="24">
      <c r="A275" s="149" t="s">
        <v>69</v>
      </c>
      <c r="B275" s="153" t="s">
        <v>1901</v>
      </c>
      <c r="C275" s="143" t="s">
        <v>1902</v>
      </c>
      <c r="F275" s="145">
        <f>VLOOKUP(E275,RUOLO!$A$1:$B$6,2,FALSE)</f>
        <v>0</v>
      </c>
      <c r="G275" s="140" t="s">
        <v>1625</v>
      </c>
      <c r="H275" s="140" t="s">
        <v>1646</v>
      </c>
      <c r="I275" s="145">
        <f>IF(A275=A274,1,0)</f>
        <v>0</v>
      </c>
      <c r="J275" s="145">
        <f>IF(I275=0,-INT(J274-1),J274)</f>
        <v>1</v>
      </c>
    </row>
    <row r="276" spans="1:10" ht="24">
      <c r="A276" s="149" t="s">
        <v>69</v>
      </c>
      <c r="B276" s="153" t="s">
        <v>1883</v>
      </c>
      <c r="C276" s="143" t="s">
        <v>1903</v>
      </c>
      <c r="F276" s="145">
        <f>VLOOKUP(E276,RUOLO!$A$1:$B$6,2,FALSE)</f>
        <v>0</v>
      </c>
      <c r="G276" s="140" t="s">
        <v>1625</v>
      </c>
      <c r="H276" s="140" t="s">
        <v>1646</v>
      </c>
      <c r="I276" s="145">
        <f>IF(A276=A275,1,0)</f>
        <v>1</v>
      </c>
      <c r="J276" s="145">
        <f>IF(I276=0,-INT(J275-1),J275)</f>
        <v>1</v>
      </c>
    </row>
    <row r="277" spans="1:10" ht="24">
      <c r="A277" s="149" t="s">
        <v>69</v>
      </c>
      <c r="B277" s="153" t="s">
        <v>1877</v>
      </c>
      <c r="C277" s="143" t="s">
        <v>1878</v>
      </c>
      <c r="F277" s="145">
        <f>VLOOKUP(E277,RUOLO!$A$1:$B$6,2,FALSE)</f>
        <v>0</v>
      </c>
      <c r="G277" s="140" t="s">
        <v>1625</v>
      </c>
      <c r="H277" s="140" t="s">
        <v>1646</v>
      </c>
      <c r="I277" s="145">
        <f>IF(A277=A276,1,0)</f>
        <v>1</v>
      </c>
      <c r="J277" s="145">
        <f>IF(I277=0,-INT(J276-1),J276)</f>
        <v>1</v>
      </c>
    </row>
    <row r="278" spans="1:10" ht="24">
      <c r="A278" s="149" t="s">
        <v>69</v>
      </c>
      <c r="B278" s="153" t="s">
        <v>1904</v>
      </c>
      <c r="C278" s="143" t="s">
        <v>1905</v>
      </c>
      <c r="F278" s="145">
        <f>VLOOKUP(E278,RUOLO!$A$1:$B$6,2,FALSE)</f>
        <v>0</v>
      </c>
      <c r="G278" s="140" t="s">
        <v>1625</v>
      </c>
      <c r="H278" s="140" t="s">
        <v>1646</v>
      </c>
      <c r="I278" s="145">
        <f>IF(A278=A277,1,0)</f>
        <v>1</v>
      </c>
      <c r="J278" s="145">
        <f>IF(I278=0,-INT(J277-1),J277)</f>
        <v>1</v>
      </c>
    </row>
    <row r="279" spans="1:10" ht="24">
      <c r="A279" s="149" t="s">
        <v>69</v>
      </c>
      <c r="B279" s="153" t="s">
        <v>1906</v>
      </c>
      <c r="C279" s="143" t="s">
        <v>1907</v>
      </c>
      <c r="F279" s="145">
        <f>VLOOKUP(E279,RUOLO!$A$1:$B$6,2,FALSE)</f>
        <v>0</v>
      </c>
      <c r="G279" s="140" t="s">
        <v>1625</v>
      </c>
      <c r="H279" s="140" t="s">
        <v>1646</v>
      </c>
      <c r="I279" s="145">
        <f>IF(A279=A278,1,0)</f>
        <v>1</v>
      </c>
      <c r="J279" s="145">
        <f>IF(I279=0,-INT(J278-1),J278)</f>
        <v>1</v>
      </c>
    </row>
    <row r="280" spans="1:10" ht="24">
      <c r="A280" s="149" t="s">
        <v>69</v>
      </c>
      <c r="B280" s="153" t="s">
        <v>1908</v>
      </c>
      <c r="C280" s="143" t="s">
        <v>1909</v>
      </c>
      <c r="F280" s="145">
        <f>VLOOKUP(E280,RUOLO!$A$1:$B$6,2,FALSE)</f>
        <v>0</v>
      </c>
      <c r="G280" s="140" t="s">
        <v>1625</v>
      </c>
      <c r="H280" s="140" t="s">
        <v>1625</v>
      </c>
      <c r="I280" s="145">
        <f>IF(A280=A279,1,0)</f>
        <v>1</v>
      </c>
      <c r="J280" s="145">
        <f>IF(I280=0,-INT(J279-1),J279)</f>
        <v>1</v>
      </c>
    </row>
    <row r="281" spans="1:10" ht="24">
      <c r="A281" s="149" t="s">
        <v>69</v>
      </c>
      <c r="B281" s="153" t="s">
        <v>1910</v>
      </c>
      <c r="C281" s="143" t="s">
        <v>1911</v>
      </c>
      <c r="F281" s="145">
        <f>VLOOKUP(E281,RUOLO!$A$1:$B$6,2,FALSE)</f>
        <v>0</v>
      </c>
      <c r="G281" s="140" t="s">
        <v>1625</v>
      </c>
      <c r="H281" s="140" t="s">
        <v>1646</v>
      </c>
      <c r="I281" s="145">
        <f>IF(A281=A280,1,0)</f>
        <v>1</v>
      </c>
      <c r="J281" s="145">
        <f>IF(I281=0,-INT(J280-1),J280)</f>
        <v>1</v>
      </c>
    </row>
    <row r="282" spans="1:10" ht="24">
      <c r="A282" s="149" t="s">
        <v>69</v>
      </c>
      <c r="B282" s="153" t="s">
        <v>1855</v>
      </c>
      <c r="C282" s="143" t="s">
        <v>1912</v>
      </c>
      <c r="F282" s="145">
        <f>VLOOKUP(E282,RUOLO!$A$1:$B$6,2,FALSE)</f>
        <v>0</v>
      </c>
      <c r="G282" s="140" t="s">
        <v>1625</v>
      </c>
      <c r="H282" s="140" t="s">
        <v>1646</v>
      </c>
      <c r="I282" s="145">
        <f>IF(A282=A281,1,0)</f>
        <v>1</v>
      </c>
      <c r="J282" s="145">
        <f>IF(I282=0,-INT(J281-1),J281)</f>
        <v>1</v>
      </c>
    </row>
    <row r="283" spans="1:10" ht="24">
      <c r="A283" s="149" t="s">
        <v>69</v>
      </c>
      <c r="B283" s="153" t="s">
        <v>1913</v>
      </c>
      <c r="C283" s="143" t="s">
        <v>1914</v>
      </c>
      <c r="F283" s="145">
        <f>VLOOKUP(E283,RUOLO!$A$1:$B$6,2,FALSE)</f>
        <v>0</v>
      </c>
      <c r="G283" s="140" t="s">
        <v>1625</v>
      </c>
      <c r="H283" s="140" t="s">
        <v>1646</v>
      </c>
      <c r="I283" s="145">
        <f>IF(A283=A282,1,0)</f>
        <v>1</v>
      </c>
      <c r="J283" s="145">
        <f>IF(I283=0,-INT(J282-1),J282)</f>
        <v>1</v>
      </c>
    </row>
    <row r="284" spans="1:10" ht="24">
      <c r="A284" s="149" t="s">
        <v>69</v>
      </c>
      <c r="B284" s="153" t="s">
        <v>1915</v>
      </c>
      <c r="C284" s="143" t="s">
        <v>1916</v>
      </c>
      <c r="F284" s="145">
        <f>VLOOKUP(E284,RUOLO!$A$1:$B$6,2,FALSE)</f>
        <v>0</v>
      </c>
      <c r="G284" s="140" t="s">
        <v>1625</v>
      </c>
      <c r="H284" s="140" t="s">
        <v>1646</v>
      </c>
      <c r="I284" s="145">
        <f>IF(A284=A283,1,0)</f>
        <v>1</v>
      </c>
      <c r="J284" s="145">
        <f>IF(I284=0,-INT(J283-1),J283)</f>
        <v>1</v>
      </c>
    </row>
    <row r="285" spans="1:10" ht="24">
      <c r="A285" s="149" t="s">
        <v>69</v>
      </c>
      <c r="B285" s="153" t="s">
        <v>1917</v>
      </c>
      <c r="C285" s="143" t="s">
        <v>1918</v>
      </c>
      <c r="F285" s="145">
        <f>VLOOKUP(E285,RUOLO!$A$1:$B$6,2,FALSE)</f>
        <v>0</v>
      </c>
      <c r="G285" s="140" t="s">
        <v>1625</v>
      </c>
      <c r="H285" s="140" t="s">
        <v>1646</v>
      </c>
      <c r="I285" s="145">
        <f>IF(A285=A284,1,0)</f>
        <v>1</v>
      </c>
      <c r="J285" s="145">
        <f>IF(I285=0,-INT(J284-1),J284)</f>
        <v>1</v>
      </c>
    </row>
    <row r="286" spans="1:10" ht="24">
      <c r="A286" s="149" t="s">
        <v>69</v>
      </c>
      <c r="B286" s="153" t="s">
        <v>1847</v>
      </c>
      <c r="C286" s="143" t="s">
        <v>1848</v>
      </c>
      <c r="F286" s="145">
        <f>VLOOKUP(E286,RUOLO!$A$1:$B$6,2,FALSE)</f>
        <v>0</v>
      </c>
      <c r="G286" s="140" t="s">
        <v>1625</v>
      </c>
      <c r="H286" s="140" t="s">
        <v>1646</v>
      </c>
      <c r="I286" s="145">
        <f>IF(A286=A285,1,0)</f>
        <v>1</v>
      </c>
      <c r="J286" s="145">
        <f>IF(I286=0,-INT(J285-1),J285)</f>
        <v>1</v>
      </c>
    </row>
    <row r="287" spans="1:10" ht="24">
      <c r="A287" s="149" t="s">
        <v>69</v>
      </c>
      <c r="B287" s="153" t="s">
        <v>1863</v>
      </c>
      <c r="C287" s="143" t="s">
        <v>1864</v>
      </c>
      <c r="F287" s="145">
        <f>VLOOKUP(E287,RUOLO!$A$1:$B$6,2,FALSE)</f>
        <v>0</v>
      </c>
      <c r="G287" s="140" t="s">
        <v>1625</v>
      </c>
      <c r="H287" s="140" t="s">
        <v>1646</v>
      </c>
      <c r="I287" s="145">
        <f>IF(A287=A286,1,0)</f>
        <v>1</v>
      </c>
      <c r="J287" s="145">
        <f>IF(I287=0,-INT(J286-1),J286)</f>
        <v>1</v>
      </c>
    </row>
    <row r="288" spans="1:10" ht="36">
      <c r="A288" s="149" t="s">
        <v>51</v>
      </c>
      <c r="B288" s="153" t="s">
        <v>1832</v>
      </c>
      <c r="C288" s="153" t="s">
        <v>1833</v>
      </c>
      <c r="D288" s="195">
        <v>10</v>
      </c>
      <c r="E288" s="194">
        <v>2</v>
      </c>
      <c r="F288" s="145" t="str">
        <f>VLOOKUP(E288,RUOLO!$A$1:$B$6,2,FALSE)</f>
        <v>02-MANDATARIA</v>
      </c>
      <c r="G288" s="140" t="s">
        <v>1625</v>
      </c>
      <c r="H288" s="140" t="s">
        <v>1646</v>
      </c>
      <c r="I288" s="145">
        <f>IF(A288=A287,1,0)</f>
        <v>0</v>
      </c>
      <c r="J288" s="145">
        <f>IF(I288=0,-INT(J287-1),J287)</f>
        <v>0</v>
      </c>
    </row>
    <row r="289" spans="1:10" ht="12">
      <c r="A289" s="149" t="s">
        <v>51</v>
      </c>
      <c r="B289" s="143" t="s">
        <v>1834</v>
      </c>
      <c r="C289" s="143" t="s">
        <v>1835</v>
      </c>
      <c r="D289" s="195">
        <v>10</v>
      </c>
      <c r="E289" s="194">
        <v>1</v>
      </c>
      <c r="F289" s="145" t="str">
        <f>VLOOKUP(E289,RUOLO!$A$1:$B$6,2,FALSE)</f>
        <v>01-MANDANTE</v>
      </c>
      <c r="G289" s="140" t="s">
        <v>1625</v>
      </c>
      <c r="H289" s="140" t="s">
        <v>1646</v>
      </c>
      <c r="I289" s="145">
        <f>IF(A289=A288,1,0)</f>
        <v>1</v>
      </c>
      <c r="J289" s="145">
        <f>IF(I289=0,-INT(J288-1),J288)</f>
        <v>0</v>
      </c>
    </row>
    <row r="290" spans="1:10" ht="31.5">
      <c r="A290" s="149" t="s">
        <v>51</v>
      </c>
      <c r="B290" s="155" t="s">
        <v>1810</v>
      </c>
      <c r="C290" s="143" t="s">
        <v>1811</v>
      </c>
      <c r="D290" s="195">
        <v>8</v>
      </c>
      <c r="E290" s="194">
        <v>2</v>
      </c>
      <c r="F290" s="145" t="str">
        <f>VLOOKUP(E290,RUOLO!$A$1:$B$6,2,FALSE)</f>
        <v>02-MANDATARIA</v>
      </c>
      <c r="G290" s="140" t="s">
        <v>1646</v>
      </c>
      <c r="I290" s="145">
        <f>IF(A290=A289,1,0)</f>
        <v>1</v>
      </c>
      <c r="J290" s="145">
        <f>IF(I290=0,-INT(J289-1),J289)</f>
        <v>0</v>
      </c>
    </row>
    <row r="291" spans="1:10" ht="12">
      <c r="A291" s="149" t="s">
        <v>51</v>
      </c>
      <c r="B291" s="143" t="s">
        <v>1812</v>
      </c>
      <c r="C291" s="143" t="s">
        <v>1813</v>
      </c>
      <c r="D291" s="195">
        <v>8</v>
      </c>
      <c r="E291" s="194">
        <v>1</v>
      </c>
      <c r="F291" s="145" t="str">
        <f>VLOOKUP(E291,RUOLO!$A$1:$B$6,2,FALSE)</f>
        <v>01-MANDANTE</v>
      </c>
      <c r="G291" s="140" t="s">
        <v>1646</v>
      </c>
      <c r="I291" s="145">
        <f>IF(A291=A290,1,0)</f>
        <v>1</v>
      </c>
      <c r="J291" s="145">
        <f>IF(I291=0,-INT(J290-1),J290)</f>
        <v>0</v>
      </c>
    </row>
    <row r="292" spans="1:10" ht="36">
      <c r="A292" s="149" t="s">
        <v>51</v>
      </c>
      <c r="B292" s="153" t="s">
        <v>1818</v>
      </c>
      <c r="C292" s="153" t="s">
        <v>1819</v>
      </c>
      <c r="D292" s="195">
        <v>9</v>
      </c>
      <c r="E292" s="194">
        <v>2</v>
      </c>
      <c r="F292" s="145" t="str">
        <f>VLOOKUP(E292,RUOLO!$A$1:$B$6,2,FALSE)</f>
        <v>02-MANDATARIA</v>
      </c>
      <c r="G292" s="140" t="s">
        <v>1625</v>
      </c>
      <c r="H292" s="140" t="s">
        <v>1646</v>
      </c>
      <c r="I292" s="145">
        <f>IF(A292=A291,1,0)</f>
        <v>1</v>
      </c>
      <c r="J292" s="145">
        <f>IF(I292=0,-INT(J291-1),J291)</f>
        <v>0</v>
      </c>
    </row>
    <row r="293" spans="1:10" ht="12">
      <c r="A293" s="149" t="s">
        <v>51</v>
      </c>
      <c r="B293" s="143" t="s">
        <v>1820</v>
      </c>
      <c r="C293" s="143" t="s">
        <v>1821</v>
      </c>
      <c r="D293" s="195">
        <v>9</v>
      </c>
      <c r="E293" s="194">
        <v>1</v>
      </c>
      <c r="F293" s="145" t="str">
        <f>VLOOKUP(E293,RUOLO!$A$1:$B$6,2,FALSE)</f>
        <v>01-MANDANTE</v>
      </c>
      <c r="G293" s="140" t="s">
        <v>1625</v>
      </c>
      <c r="H293" s="140" t="s">
        <v>1646</v>
      </c>
      <c r="I293" s="145">
        <f>IF(A293=A292,1,0)</f>
        <v>1</v>
      </c>
      <c r="J293" s="145">
        <f>IF(I293=0,-INT(J292-1),J292)</f>
        <v>0</v>
      </c>
    </row>
    <row r="294" spans="1:10" ht="24">
      <c r="A294" s="149" t="s">
        <v>51</v>
      </c>
      <c r="B294" s="153" t="s">
        <v>1786</v>
      </c>
      <c r="C294" s="143" t="s">
        <v>1787</v>
      </c>
      <c r="F294" s="145">
        <f>VLOOKUP(E294,RUOLO!$A$1:$B$6,2,FALSE)</f>
        <v>0</v>
      </c>
      <c r="G294" s="140" t="s">
        <v>1625</v>
      </c>
      <c r="H294" s="140" t="s">
        <v>1646</v>
      </c>
      <c r="I294" s="145">
        <f>IF(A294=A293,1,0)</f>
        <v>1</v>
      </c>
      <c r="J294" s="145">
        <f>IF(I294=0,-INT(J293-1),J293)</f>
        <v>0</v>
      </c>
    </row>
    <row r="295" spans="1:10" ht="24">
      <c r="A295" s="149" t="s">
        <v>51</v>
      </c>
      <c r="B295" s="153" t="s">
        <v>1788</v>
      </c>
      <c r="C295" s="143" t="s">
        <v>1789</v>
      </c>
      <c r="F295" s="145">
        <f>VLOOKUP(E295,RUOLO!$A$1:$B$6,2,FALSE)</f>
        <v>0</v>
      </c>
      <c r="G295" s="140" t="s">
        <v>1625</v>
      </c>
      <c r="H295" s="140" t="s">
        <v>1646</v>
      </c>
      <c r="I295" s="145">
        <f>IF(A295=A294,1,0)</f>
        <v>1</v>
      </c>
      <c r="J295" s="145">
        <f>IF(I295=0,-INT(J294-1),J294)</f>
        <v>0</v>
      </c>
    </row>
    <row r="296" spans="1:10" ht="24">
      <c r="A296" s="149" t="s">
        <v>51</v>
      </c>
      <c r="B296" s="153" t="s">
        <v>1790</v>
      </c>
      <c r="C296" s="143" t="s">
        <v>1791</v>
      </c>
      <c r="F296" s="145">
        <f>VLOOKUP(E296,RUOLO!$A$1:$B$6,2,FALSE)</f>
        <v>0</v>
      </c>
      <c r="G296" s="140" t="s">
        <v>1625</v>
      </c>
      <c r="H296" s="140" t="s">
        <v>1646</v>
      </c>
      <c r="I296" s="145">
        <f>IF(A296=A295,1,0)</f>
        <v>1</v>
      </c>
      <c r="J296" s="145">
        <f>IF(I296=0,-INT(J295-1),J295)</f>
        <v>0</v>
      </c>
    </row>
    <row r="297" spans="1:10" ht="24">
      <c r="A297" s="149" t="s">
        <v>51</v>
      </c>
      <c r="B297" s="153" t="s">
        <v>1792</v>
      </c>
      <c r="C297" s="143" t="s">
        <v>1793</v>
      </c>
      <c r="F297" s="145">
        <f>VLOOKUP(E297,RUOLO!$A$1:$B$6,2,FALSE)</f>
        <v>0</v>
      </c>
      <c r="G297" s="140" t="s">
        <v>1625</v>
      </c>
      <c r="H297" s="140" t="s">
        <v>1625</v>
      </c>
      <c r="I297" s="145">
        <f>IF(A297=A296,1,0)</f>
        <v>1</v>
      </c>
      <c r="J297" s="145">
        <f>IF(I297=0,-INT(J296-1),J296)</f>
        <v>0</v>
      </c>
    </row>
    <row r="298" spans="1:10" ht="24">
      <c r="A298" s="149" t="s">
        <v>51</v>
      </c>
      <c r="B298" s="153" t="s">
        <v>1794</v>
      </c>
      <c r="C298" s="143" t="s">
        <v>1795</v>
      </c>
      <c r="F298" s="145">
        <f>VLOOKUP(E298,RUOLO!$A$1:$B$6,2,FALSE)</f>
        <v>0</v>
      </c>
      <c r="G298" s="140" t="s">
        <v>1625</v>
      </c>
      <c r="H298" s="140" t="s">
        <v>1646</v>
      </c>
      <c r="I298" s="145">
        <f>IF(A298=A297,1,0)</f>
        <v>1</v>
      </c>
      <c r="J298" s="145">
        <f>IF(I298=0,-INT(J297-1),J297)</f>
        <v>0</v>
      </c>
    </row>
    <row r="299" spans="1:10" ht="24">
      <c r="A299" s="149" t="s">
        <v>51</v>
      </c>
      <c r="B299" s="153" t="s">
        <v>1796</v>
      </c>
      <c r="C299" s="143" t="s">
        <v>1797</v>
      </c>
      <c r="F299" s="145">
        <f>VLOOKUP(E299,RUOLO!$A$1:$B$6,2,FALSE)</f>
        <v>0</v>
      </c>
      <c r="G299" s="140" t="s">
        <v>1646</v>
      </c>
      <c r="I299" s="145">
        <f>IF(A299=A298,1,0)</f>
        <v>1</v>
      </c>
      <c r="J299" s="145">
        <f>IF(I299=0,-INT(J298-1),J298)</f>
        <v>0</v>
      </c>
    </row>
    <row r="300" spans="1:10" ht="24">
      <c r="A300" s="149" t="s">
        <v>51</v>
      </c>
      <c r="B300" s="153" t="s">
        <v>1689</v>
      </c>
      <c r="C300" s="143" t="s">
        <v>1690</v>
      </c>
      <c r="F300" s="145">
        <f>VLOOKUP(E300,RUOLO!$A$1:$B$6,2,FALSE)</f>
        <v>0</v>
      </c>
      <c r="G300" s="140" t="s">
        <v>1625</v>
      </c>
      <c r="H300" s="140" t="s">
        <v>1646</v>
      </c>
      <c r="I300" s="145">
        <f>IF(A300=A299,1,0)</f>
        <v>1</v>
      </c>
      <c r="J300" s="145">
        <f>IF(I300=0,-INT(J299-1),J299)</f>
        <v>0</v>
      </c>
    </row>
    <row r="301" spans="1:10" ht="24">
      <c r="A301" s="149" t="s">
        <v>51</v>
      </c>
      <c r="B301" s="153" t="s">
        <v>1798</v>
      </c>
      <c r="C301" s="143" t="s">
        <v>1799</v>
      </c>
      <c r="F301" s="145">
        <f>VLOOKUP(E301,RUOLO!$A$1:$B$6,2,FALSE)</f>
        <v>0</v>
      </c>
      <c r="G301" s="140" t="s">
        <v>1646</v>
      </c>
      <c r="I301" s="145">
        <f>IF(A301=A300,1,0)</f>
        <v>1</v>
      </c>
      <c r="J301" s="145">
        <f>IF(I301=0,-INT(J300-1),J300)</f>
        <v>0</v>
      </c>
    </row>
    <row r="302" spans="1:10" ht="24">
      <c r="A302" s="149" t="s">
        <v>51</v>
      </c>
      <c r="B302" s="153" t="s">
        <v>1800</v>
      </c>
      <c r="C302" s="143" t="s">
        <v>1801</v>
      </c>
      <c r="F302" s="145">
        <f>VLOOKUP(E302,RUOLO!$A$1:$B$6,2,FALSE)</f>
        <v>0</v>
      </c>
      <c r="G302" s="140" t="s">
        <v>1625</v>
      </c>
      <c r="H302" s="140" t="s">
        <v>1646</v>
      </c>
      <c r="I302" s="145">
        <f>IF(A302=A301,1,0)</f>
        <v>1</v>
      </c>
      <c r="J302" s="145">
        <f>IF(I302=0,-INT(J301-1),J301)</f>
        <v>0</v>
      </c>
    </row>
    <row r="303" spans="1:10" ht="24">
      <c r="A303" s="149" t="s">
        <v>51</v>
      </c>
      <c r="B303" s="153" t="s">
        <v>1802</v>
      </c>
      <c r="C303" s="143" t="s">
        <v>1803</v>
      </c>
      <c r="F303" s="145">
        <f>VLOOKUP(E303,RUOLO!$A$1:$B$6,2,FALSE)</f>
        <v>0</v>
      </c>
      <c r="G303" s="140" t="s">
        <v>1625</v>
      </c>
      <c r="H303" s="140" t="s">
        <v>1646</v>
      </c>
      <c r="I303" s="145">
        <f>IF(A303=A302,1,0)</f>
        <v>1</v>
      </c>
      <c r="J303" s="145">
        <f>IF(I303=0,-INT(J302-1),J302)</f>
        <v>0</v>
      </c>
    </row>
    <row r="304" spans="1:10" ht="24">
      <c r="A304" s="149" t="s">
        <v>51</v>
      </c>
      <c r="B304" s="153" t="s">
        <v>1804</v>
      </c>
      <c r="C304" s="143" t="s">
        <v>1805</v>
      </c>
      <c r="F304" s="145">
        <f>VLOOKUP(E304,RUOLO!$A$1:$B$6,2,FALSE)</f>
        <v>0</v>
      </c>
      <c r="G304" s="140" t="s">
        <v>1646</v>
      </c>
      <c r="I304" s="145">
        <f>IF(A304=A303,1,0)</f>
        <v>1</v>
      </c>
      <c r="J304" s="145">
        <f>IF(I304=0,-INT(J303-1),J303)</f>
        <v>0</v>
      </c>
    </row>
    <row r="305" spans="1:10" ht="24">
      <c r="A305" s="149" t="s">
        <v>51</v>
      </c>
      <c r="B305" s="153" t="s">
        <v>1806</v>
      </c>
      <c r="C305" s="143" t="s">
        <v>1807</v>
      </c>
      <c r="F305" s="145">
        <f>VLOOKUP(E305,RUOLO!$A$1:$B$6,2,FALSE)</f>
        <v>0</v>
      </c>
      <c r="G305" s="140" t="s">
        <v>1646</v>
      </c>
      <c r="I305" s="145">
        <f>IF(A305=A304,1,0)</f>
        <v>1</v>
      </c>
      <c r="J305" s="145">
        <f>IF(I305=0,-INT(J304-1),J304)</f>
        <v>0</v>
      </c>
    </row>
    <row r="306" spans="1:10" ht="24">
      <c r="A306" s="149" t="s">
        <v>51</v>
      </c>
      <c r="B306" s="153" t="s">
        <v>1808</v>
      </c>
      <c r="C306" s="143" t="s">
        <v>1809</v>
      </c>
      <c r="F306" s="145">
        <f>VLOOKUP(E306,RUOLO!$A$1:$B$6,2,FALSE)</f>
        <v>0</v>
      </c>
      <c r="G306" s="140" t="s">
        <v>1646</v>
      </c>
      <c r="I306" s="145">
        <f>IF(A306=A305,1,0)</f>
        <v>1</v>
      </c>
      <c r="J306" s="145">
        <f>IF(I306=0,-INT(J305-1),J305)</f>
        <v>0</v>
      </c>
    </row>
    <row r="307" spans="1:10" ht="24">
      <c r="A307" s="149" t="s">
        <v>51</v>
      </c>
      <c r="B307" s="153" t="s">
        <v>1814</v>
      </c>
      <c r="C307" s="143" t="s">
        <v>1815</v>
      </c>
      <c r="F307" s="145">
        <f>VLOOKUP(E307,RUOLO!$A$1:$B$6,2,FALSE)</f>
        <v>0</v>
      </c>
      <c r="G307" s="140" t="s">
        <v>1646</v>
      </c>
      <c r="I307" s="145">
        <f>IF(A307=A306,1,0)</f>
        <v>1</v>
      </c>
      <c r="J307" s="145">
        <f>IF(I307=0,-INT(J306-1),J306)</f>
        <v>0</v>
      </c>
    </row>
    <row r="308" spans="1:10" ht="24">
      <c r="A308" s="149" t="s">
        <v>51</v>
      </c>
      <c r="B308" s="153" t="s">
        <v>1816</v>
      </c>
      <c r="C308" s="143" t="s">
        <v>1817</v>
      </c>
      <c r="F308" s="145">
        <f>VLOOKUP(E308,RUOLO!$A$1:$B$6,2,FALSE)</f>
        <v>0</v>
      </c>
      <c r="G308" s="140" t="s">
        <v>1646</v>
      </c>
      <c r="I308" s="145">
        <f>IF(A308=A307,1,0)</f>
        <v>1</v>
      </c>
      <c r="J308" s="145">
        <f>IF(I308=0,-INT(J307-1),J307)</f>
        <v>0</v>
      </c>
    </row>
    <row r="309" spans="1:10" ht="24">
      <c r="A309" s="149" t="s">
        <v>51</v>
      </c>
      <c r="B309" s="153" t="s">
        <v>1822</v>
      </c>
      <c r="C309" s="143" t="s">
        <v>1823</v>
      </c>
      <c r="F309" s="145">
        <f>VLOOKUP(E309,RUOLO!$A$1:$B$6,2,FALSE)</f>
        <v>0</v>
      </c>
      <c r="G309" s="140" t="s">
        <v>1646</v>
      </c>
      <c r="I309" s="145">
        <f>IF(A309=A308,1,0)</f>
        <v>1</v>
      </c>
      <c r="J309" s="145">
        <f>IF(I309=0,-INT(J308-1),J308)</f>
        <v>0</v>
      </c>
    </row>
    <row r="310" spans="1:10" ht="24">
      <c r="A310" s="149" t="s">
        <v>51</v>
      </c>
      <c r="B310" s="153" t="s">
        <v>1824</v>
      </c>
      <c r="C310" s="143" t="s">
        <v>1825</v>
      </c>
      <c r="F310" s="145">
        <f>VLOOKUP(E310,RUOLO!$A$1:$B$6,2,FALSE)</f>
        <v>0</v>
      </c>
      <c r="G310" s="140" t="s">
        <v>1625</v>
      </c>
      <c r="H310" s="140" t="s">
        <v>1646</v>
      </c>
      <c r="I310" s="145">
        <f>IF(A310=A309,1,0)</f>
        <v>1</v>
      </c>
      <c r="J310" s="145">
        <f>IF(I310=0,-INT(J309-1),J309)</f>
        <v>0</v>
      </c>
    </row>
    <row r="311" spans="1:10" ht="24">
      <c r="A311" s="149" t="s">
        <v>51</v>
      </c>
      <c r="B311" s="153" t="s">
        <v>1826</v>
      </c>
      <c r="C311" s="143" t="s">
        <v>1827</v>
      </c>
      <c r="F311" s="145">
        <f>VLOOKUP(E311,RUOLO!$A$1:$B$6,2,FALSE)</f>
        <v>0</v>
      </c>
      <c r="G311" s="140" t="s">
        <v>1625</v>
      </c>
      <c r="H311" s="140" t="s">
        <v>1646</v>
      </c>
      <c r="I311" s="145">
        <f>IF(A311=A310,1,0)</f>
        <v>1</v>
      </c>
      <c r="J311" s="145">
        <f>IF(I311=0,-INT(J310-1),J310)</f>
        <v>0</v>
      </c>
    </row>
    <row r="312" spans="1:10" ht="24">
      <c r="A312" s="149" t="s">
        <v>51</v>
      </c>
      <c r="B312" s="153" t="s">
        <v>1828</v>
      </c>
      <c r="C312" s="143" t="s">
        <v>1829</v>
      </c>
      <c r="F312" s="145">
        <f>VLOOKUP(E312,RUOLO!$A$1:$B$6,2,FALSE)</f>
        <v>0</v>
      </c>
      <c r="G312" s="140" t="s">
        <v>1646</v>
      </c>
      <c r="I312" s="145">
        <f>IF(A312=A311,1,0)</f>
        <v>1</v>
      </c>
      <c r="J312" s="145">
        <f>IF(I312=0,-INT(J311-1),J311)</f>
        <v>0</v>
      </c>
    </row>
    <row r="313" spans="1:10" ht="24">
      <c r="A313" s="149" t="s">
        <v>51</v>
      </c>
      <c r="B313" s="153" t="s">
        <v>1830</v>
      </c>
      <c r="C313" s="143" t="s">
        <v>1831</v>
      </c>
      <c r="F313" s="145">
        <f>VLOOKUP(E313,RUOLO!$A$1:$B$6,2,FALSE)</f>
        <v>0</v>
      </c>
      <c r="G313" s="140" t="s">
        <v>1625</v>
      </c>
      <c r="H313" s="140" t="s">
        <v>1646</v>
      </c>
      <c r="I313" s="145">
        <f>IF(A313=A312,1,0)</f>
        <v>1</v>
      </c>
      <c r="J313" s="145">
        <f>IF(I313=0,-INT(J312-1),J312)</f>
        <v>0</v>
      </c>
    </row>
    <row r="314" spans="1:10" ht="24">
      <c r="A314" s="149" t="s">
        <v>51</v>
      </c>
      <c r="B314" s="153" t="s">
        <v>1836</v>
      </c>
      <c r="C314" s="143" t="s">
        <v>1837</v>
      </c>
      <c r="F314" s="145">
        <f>VLOOKUP(E314,RUOLO!$A$1:$B$6,2,FALSE)</f>
        <v>0</v>
      </c>
      <c r="G314" s="140" t="s">
        <v>1625</v>
      </c>
      <c r="H314" s="140" t="s">
        <v>1646</v>
      </c>
      <c r="I314" s="145">
        <f>IF(A314=A313,1,0)</f>
        <v>1</v>
      </c>
      <c r="J314" s="145">
        <f>IF(I314=0,-INT(J313-1),J313)</f>
        <v>0</v>
      </c>
    </row>
    <row r="315" spans="1:10" ht="24">
      <c r="A315" s="149" t="s">
        <v>51</v>
      </c>
      <c r="B315" s="153" t="s">
        <v>1838</v>
      </c>
      <c r="C315" s="143" t="s">
        <v>1839</v>
      </c>
      <c r="F315" s="145">
        <f>VLOOKUP(E315,RUOLO!$A$1:$B$6,2,FALSE)</f>
        <v>0</v>
      </c>
      <c r="G315" s="140" t="s">
        <v>1646</v>
      </c>
      <c r="I315" s="145">
        <f>IF(A315=A314,1,0)</f>
        <v>1</v>
      </c>
      <c r="J315" s="145">
        <f>IF(I315=0,-INT(J314-1),J314)</f>
        <v>0</v>
      </c>
    </row>
    <row r="316" spans="1:10" ht="24">
      <c r="A316" s="149" t="s">
        <v>51</v>
      </c>
      <c r="B316" s="153" t="s">
        <v>1840</v>
      </c>
      <c r="C316" s="143" t="s">
        <v>1841</v>
      </c>
      <c r="F316" s="145">
        <f>VLOOKUP(E316,RUOLO!$A$1:$B$6,2,FALSE)</f>
        <v>0</v>
      </c>
      <c r="G316" s="140" t="s">
        <v>1625</v>
      </c>
      <c r="H316" s="140" t="s">
        <v>1646</v>
      </c>
      <c r="I316" s="145">
        <f>IF(A316=A315,1,0)</f>
        <v>1</v>
      </c>
      <c r="J316" s="145">
        <f>IF(I316=0,-INT(J315-1),J315)</f>
        <v>0</v>
      </c>
    </row>
    <row r="317" spans="1:10" ht="24">
      <c r="A317" s="149" t="s">
        <v>51</v>
      </c>
      <c r="B317" s="153" t="s">
        <v>1842</v>
      </c>
      <c r="C317" s="143" t="s">
        <v>1843</v>
      </c>
      <c r="F317" s="145">
        <f>VLOOKUP(E317,RUOLO!$A$1:$B$6,2,FALSE)</f>
        <v>0</v>
      </c>
      <c r="G317" s="140" t="s">
        <v>1625</v>
      </c>
      <c r="H317" s="140" t="s">
        <v>1646</v>
      </c>
      <c r="I317" s="145">
        <f>IF(A317=A316,1,0)</f>
        <v>1</v>
      </c>
      <c r="J317" s="145">
        <f>IF(I317=0,-INT(J316-1),J316)</f>
        <v>0</v>
      </c>
    </row>
    <row r="318" spans="1:10" ht="12">
      <c r="A318" s="149" t="s">
        <v>51</v>
      </c>
      <c r="B318" s="156" t="s">
        <v>1846</v>
      </c>
      <c r="C318" s="143" t="s">
        <v>1793</v>
      </c>
      <c r="F318" s="145">
        <f>VLOOKUP(E318,RUOLO!$A$1:$B$6,2,FALSE)</f>
        <v>0</v>
      </c>
      <c r="G318" s="140" t="s">
        <v>1625</v>
      </c>
      <c r="H318" s="140" t="s">
        <v>1625</v>
      </c>
      <c r="I318" s="145">
        <f>IF(A318=A317,1,0)</f>
        <v>1</v>
      </c>
      <c r="J318" s="145">
        <f>IF(I318=0,-INT(J317-1),J317)</f>
        <v>0</v>
      </c>
    </row>
    <row r="319" spans="1:10" ht="12">
      <c r="A319" s="149" t="s">
        <v>55</v>
      </c>
      <c r="B319" s="143" t="s">
        <v>1844</v>
      </c>
      <c r="C319" s="143" t="s">
        <v>1845</v>
      </c>
      <c r="F319" s="145">
        <f>VLOOKUP(E319,RUOLO!$A$1:$B$6,2,FALSE)</f>
        <v>0</v>
      </c>
      <c r="G319" s="140" t="s">
        <v>1625</v>
      </c>
      <c r="H319" s="140" t="s">
        <v>1625</v>
      </c>
      <c r="I319" s="145">
        <f>IF(A319=A318,1,0)</f>
        <v>0</v>
      </c>
      <c r="J319" s="145">
        <f>IF(I319=0,-INT(J318-1),J318)</f>
        <v>1</v>
      </c>
    </row>
    <row r="320" spans="1:10" ht="24">
      <c r="A320" s="149" t="s">
        <v>100</v>
      </c>
      <c r="B320" s="153" t="s">
        <v>2132</v>
      </c>
      <c r="C320" s="143" t="s">
        <v>2133</v>
      </c>
      <c r="F320" s="145">
        <f>VLOOKUP(E320,RUOLO!$A$1:$B$6,2,FALSE)</f>
        <v>0</v>
      </c>
      <c r="G320" s="140" t="s">
        <v>1625</v>
      </c>
      <c r="H320" s="140" t="s">
        <v>1646</v>
      </c>
      <c r="I320" s="145">
        <f>IF(A320=A319,1,0)</f>
        <v>0</v>
      </c>
      <c r="J320" s="145">
        <f>IF(I320=0,-INT(J319-1),J319)</f>
        <v>0</v>
      </c>
    </row>
    <row r="321" spans="1:10" ht="24">
      <c r="A321" s="149" t="s">
        <v>100</v>
      </c>
      <c r="B321" s="153" t="s">
        <v>2134</v>
      </c>
      <c r="C321" s="143" t="s">
        <v>2135</v>
      </c>
      <c r="F321" s="145">
        <f>VLOOKUP(E321,RUOLO!$A$1:$B$6,2,FALSE)</f>
        <v>0</v>
      </c>
      <c r="G321" s="140" t="s">
        <v>1625</v>
      </c>
      <c r="H321" s="140" t="s">
        <v>1625</v>
      </c>
      <c r="I321" s="145">
        <f>IF(A321=A320,1,0)</f>
        <v>1</v>
      </c>
      <c r="J321" s="145">
        <f>IF(I321=0,-INT(J320-1),J320)</f>
        <v>0</v>
      </c>
    </row>
    <row r="322" spans="1:10" ht="24">
      <c r="A322" s="149" t="s">
        <v>100</v>
      </c>
      <c r="B322" s="153" t="s">
        <v>2136</v>
      </c>
      <c r="C322" s="143" t="s">
        <v>2137</v>
      </c>
      <c r="F322" s="145">
        <f>VLOOKUP(E322,RUOLO!$A$1:$B$6,2,FALSE)</f>
        <v>0</v>
      </c>
      <c r="G322" s="140" t="s">
        <v>1625</v>
      </c>
      <c r="H322" s="140" t="s">
        <v>1646</v>
      </c>
      <c r="I322" s="145">
        <f>IF(A322=A321,1,0)</f>
        <v>1</v>
      </c>
      <c r="J322" s="145">
        <f>IF(I322=0,-INT(J321-1),J321)</f>
        <v>0</v>
      </c>
    </row>
    <row r="323" spans="1:10" ht="24">
      <c r="A323" s="149" t="s">
        <v>100</v>
      </c>
      <c r="B323" s="153" t="s">
        <v>2138</v>
      </c>
      <c r="C323" s="143" t="s">
        <v>2139</v>
      </c>
      <c r="F323" s="145">
        <f>VLOOKUP(E323,RUOLO!$A$1:$B$6,2,FALSE)</f>
        <v>0</v>
      </c>
      <c r="G323" s="140" t="s">
        <v>1625</v>
      </c>
      <c r="H323" s="140" t="s">
        <v>1646</v>
      </c>
      <c r="I323" s="145">
        <f>IF(A323=A322,1,0)</f>
        <v>1</v>
      </c>
      <c r="J323" s="145">
        <f>IF(I323=0,-INT(J322-1),J322)</f>
        <v>0</v>
      </c>
    </row>
    <row r="324" spans="1:10" ht="24">
      <c r="A324" s="149" t="s">
        <v>100</v>
      </c>
      <c r="B324" s="153" t="s">
        <v>2140</v>
      </c>
      <c r="C324" s="143" t="s">
        <v>2141</v>
      </c>
      <c r="F324" s="145">
        <f>VLOOKUP(E324,RUOLO!$A$1:$B$6,2,FALSE)</f>
        <v>0</v>
      </c>
      <c r="G324" s="140" t="s">
        <v>1625</v>
      </c>
      <c r="H324" s="140" t="s">
        <v>1646</v>
      </c>
      <c r="I324" s="145">
        <f>IF(A324=A323,1,0)</f>
        <v>1</v>
      </c>
      <c r="J324" s="145">
        <f>IF(I324=0,-INT(J323-1),J323)</f>
        <v>0</v>
      </c>
    </row>
    <row r="325" spans="1:10" ht="24">
      <c r="A325" s="149" t="s">
        <v>100</v>
      </c>
      <c r="B325" s="153" t="s">
        <v>2060</v>
      </c>
      <c r="C325" s="143" t="s">
        <v>2142</v>
      </c>
      <c r="F325" s="145">
        <f>VLOOKUP(E325,RUOLO!$A$1:$B$6,2,FALSE)</f>
        <v>0</v>
      </c>
      <c r="G325" s="140" t="s">
        <v>1625</v>
      </c>
      <c r="H325" s="140" t="s">
        <v>1646</v>
      </c>
      <c r="I325" s="145">
        <f>IF(A325=A324,1,0)</f>
        <v>1</v>
      </c>
      <c r="J325" s="145">
        <f>IF(I325=0,-INT(J324-1),J324)</f>
        <v>0</v>
      </c>
    </row>
    <row r="326" spans="1:10" ht="36">
      <c r="A326" s="149" t="s">
        <v>100</v>
      </c>
      <c r="B326" s="158" t="s">
        <v>2056</v>
      </c>
      <c r="C326" s="153" t="s">
        <v>2143</v>
      </c>
      <c r="F326" s="145">
        <f>VLOOKUP(E326,RUOLO!$A$1:$B$6,2,FALSE)</f>
        <v>0</v>
      </c>
      <c r="G326" s="140" t="s">
        <v>1625</v>
      </c>
      <c r="H326" s="140" t="s">
        <v>1646</v>
      </c>
      <c r="I326" s="145">
        <f>IF(A326=A325,1,0)</f>
        <v>1</v>
      </c>
      <c r="J326" s="145">
        <f>IF(I326=0,-INT(J325-1),J325)</f>
        <v>0</v>
      </c>
    </row>
    <row r="327" spans="1:10" ht="12">
      <c r="A327" s="149" t="s">
        <v>100</v>
      </c>
      <c r="B327" s="143" t="s">
        <v>2144</v>
      </c>
      <c r="C327" s="143" t="s">
        <v>2145</v>
      </c>
      <c r="F327" s="145">
        <f>VLOOKUP(E327,RUOLO!$A$1:$B$6,2,FALSE)</f>
        <v>0</v>
      </c>
      <c r="G327" s="140" t="s">
        <v>1625</v>
      </c>
      <c r="H327" s="140" t="s">
        <v>1646</v>
      </c>
      <c r="I327" s="145">
        <f>IF(A327=A326,1,0)</f>
        <v>1</v>
      </c>
      <c r="J327" s="145">
        <f>IF(I327=0,-INT(J326-1),J326)</f>
        <v>0</v>
      </c>
    </row>
    <row r="328" spans="1:10" ht="12">
      <c r="A328" s="149" t="s">
        <v>100</v>
      </c>
      <c r="B328" s="143" t="s">
        <v>2146</v>
      </c>
      <c r="C328" s="143" t="s">
        <v>2147</v>
      </c>
      <c r="F328" s="145">
        <f>VLOOKUP(E328,RUOLO!$A$1:$B$6,2,FALSE)</f>
        <v>0</v>
      </c>
      <c r="G328" s="140" t="s">
        <v>1625</v>
      </c>
      <c r="H328" s="140" t="s">
        <v>1646</v>
      </c>
      <c r="I328" s="145">
        <f>IF(A328=A327,1,0)</f>
        <v>1</v>
      </c>
      <c r="J328" s="145">
        <f>IF(I328=0,-INT(J327-1),J327)</f>
        <v>0</v>
      </c>
    </row>
    <row r="329" spans="1:10" ht="24">
      <c r="A329" s="149" t="s">
        <v>100</v>
      </c>
      <c r="B329" s="153" t="s">
        <v>2148</v>
      </c>
      <c r="C329" s="143" t="s">
        <v>2149</v>
      </c>
      <c r="F329" s="145">
        <f>VLOOKUP(E329,RUOLO!$A$1:$B$6,2,FALSE)</f>
        <v>0</v>
      </c>
      <c r="G329" s="140" t="s">
        <v>1625</v>
      </c>
      <c r="H329" s="140" t="s">
        <v>1646</v>
      </c>
      <c r="I329" s="145">
        <f>IF(A329=A328,1,0)</f>
        <v>1</v>
      </c>
      <c r="J329" s="145">
        <f>IF(I329=0,-INT(J328-1),J328)</f>
        <v>0</v>
      </c>
    </row>
    <row r="330" spans="1:10" ht="24">
      <c r="A330" s="149" t="s">
        <v>100</v>
      </c>
      <c r="B330" s="153" t="s">
        <v>2150</v>
      </c>
      <c r="C330" s="143" t="s">
        <v>2151</v>
      </c>
      <c r="F330" s="145">
        <f>VLOOKUP(E330,RUOLO!$A$1:$B$6,2,FALSE)</f>
        <v>0</v>
      </c>
      <c r="G330" s="140" t="s">
        <v>1646</v>
      </c>
      <c r="I330" s="145">
        <f>IF(A330=A329,1,0)</f>
        <v>1</v>
      </c>
      <c r="J330" s="145">
        <f>IF(I330=0,-INT(J329-1),J329)</f>
        <v>0</v>
      </c>
    </row>
    <row r="331" spans="1:10" ht="24">
      <c r="A331" s="149" t="s">
        <v>100</v>
      </c>
      <c r="B331" s="153" t="s">
        <v>2152</v>
      </c>
      <c r="C331" s="143" t="s">
        <v>2153</v>
      </c>
      <c r="F331" s="145">
        <f>VLOOKUP(E331,RUOLO!$A$1:$B$6,2,FALSE)</f>
        <v>0</v>
      </c>
      <c r="G331" s="140" t="s">
        <v>1646</v>
      </c>
      <c r="I331" s="145">
        <f>IF(A331=A330,1,0)</f>
        <v>1</v>
      </c>
      <c r="J331" s="145">
        <f>IF(I331=0,-INT(J330-1),J330)</f>
        <v>0</v>
      </c>
    </row>
    <row r="332" spans="1:10" ht="24">
      <c r="A332" s="149" t="s">
        <v>100</v>
      </c>
      <c r="B332" s="153" t="s">
        <v>2154</v>
      </c>
      <c r="C332" s="143" t="s">
        <v>2155</v>
      </c>
      <c r="F332" s="145">
        <f>VLOOKUP(E332,RUOLO!$A$1:$B$6,2,FALSE)</f>
        <v>0</v>
      </c>
      <c r="G332" s="140" t="s">
        <v>1646</v>
      </c>
      <c r="I332" s="145">
        <f>IF(A332=A331,1,0)</f>
        <v>1</v>
      </c>
      <c r="J332" s="145">
        <f>IF(I332=0,-INT(J331-1),J331)</f>
        <v>0</v>
      </c>
    </row>
    <row r="333" spans="1:10" ht="24">
      <c r="A333" s="149" t="s">
        <v>100</v>
      </c>
      <c r="B333" s="153" t="s">
        <v>2156</v>
      </c>
      <c r="C333" s="143" t="s">
        <v>2157</v>
      </c>
      <c r="F333" s="145">
        <f>VLOOKUP(E333,RUOLO!$A$1:$B$6,2,FALSE)</f>
        <v>0</v>
      </c>
      <c r="G333" s="140" t="s">
        <v>1646</v>
      </c>
      <c r="I333" s="145">
        <f>IF(A333=A332,1,0)</f>
        <v>1</v>
      </c>
      <c r="J333" s="145">
        <f>IF(I333=0,-INT(J332-1),J332)</f>
        <v>0</v>
      </c>
    </row>
    <row r="334" spans="1:10" ht="24">
      <c r="A334" s="149" t="s">
        <v>100</v>
      </c>
      <c r="B334" s="153" t="s">
        <v>2158</v>
      </c>
      <c r="C334" s="143" t="s">
        <v>2159</v>
      </c>
      <c r="F334" s="145">
        <f>VLOOKUP(E334,RUOLO!$A$1:$B$6,2,FALSE)</f>
        <v>0</v>
      </c>
      <c r="G334" s="140" t="s">
        <v>1646</v>
      </c>
      <c r="I334" s="145">
        <f>IF(A334=A333,1,0)</f>
        <v>1</v>
      </c>
      <c r="J334" s="145">
        <f>IF(I334=0,-INT(J333-1),J333)</f>
        <v>0</v>
      </c>
    </row>
    <row r="335" spans="1:10" ht="24">
      <c r="A335" s="149" t="s">
        <v>100</v>
      </c>
      <c r="B335" s="153" t="s">
        <v>2160</v>
      </c>
      <c r="C335" s="143" t="s">
        <v>2161</v>
      </c>
      <c r="F335" s="145">
        <f>VLOOKUP(E335,RUOLO!$A$1:$B$6,2,FALSE)</f>
        <v>0</v>
      </c>
      <c r="G335" s="140" t="s">
        <v>1646</v>
      </c>
      <c r="I335" s="145">
        <f>IF(A335=A334,1,0)</f>
        <v>1</v>
      </c>
      <c r="J335" s="145">
        <f>IF(I335=0,-INT(J334-1),J334)</f>
        <v>0</v>
      </c>
    </row>
    <row r="336" spans="1:10" ht="24">
      <c r="A336" s="149" t="s">
        <v>100</v>
      </c>
      <c r="B336" s="153" t="s">
        <v>2162</v>
      </c>
      <c r="C336" s="143" t="s">
        <v>2163</v>
      </c>
      <c r="F336" s="145">
        <f>VLOOKUP(E336,RUOLO!$A$1:$B$6,2,FALSE)</f>
        <v>0</v>
      </c>
      <c r="G336" s="140" t="s">
        <v>1646</v>
      </c>
      <c r="I336" s="145">
        <f>IF(A336=A335,1,0)</f>
        <v>1</v>
      </c>
      <c r="J336" s="145">
        <f>IF(I336=0,-INT(J335-1),J335)</f>
        <v>0</v>
      </c>
    </row>
    <row r="337" spans="1:10" ht="24">
      <c r="A337" s="149" t="s">
        <v>100</v>
      </c>
      <c r="B337" s="153" t="s">
        <v>2164</v>
      </c>
      <c r="C337" s="143" t="s">
        <v>2165</v>
      </c>
      <c r="F337" s="145">
        <f>VLOOKUP(E337,RUOLO!$A$1:$B$6,2,FALSE)</f>
        <v>0</v>
      </c>
      <c r="G337" s="140" t="s">
        <v>1646</v>
      </c>
      <c r="I337" s="145">
        <f>IF(A337=A336,1,0)</f>
        <v>1</v>
      </c>
      <c r="J337" s="145">
        <f>IF(I337=0,-INT(J336-1),J336)</f>
        <v>0</v>
      </c>
    </row>
    <row r="338" spans="1:10" ht="24">
      <c r="A338" s="149" t="s">
        <v>100</v>
      </c>
      <c r="B338" s="153" t="s">
        <v>2166</v>
      </c>
      <c r="C338" s="143" t="s">
        <v>2167</v>
      </c>
      <c r="F338" s="145">
        <f>VLOOKUP(E338,RUOLO!$A$1:$B$6,2,FALSE)</f>
        <v>0</v>
      </c>
      <c r="G338" s="140" t="s">
        <v>1646</v>
      </c>
      <c r="I338" s="145">
        <f>IF(A338=A337,1,0)</f>
        <v>1</v>
      </c>
      <c r="J338" s="145">
        <f>IF(I338=0,-INT(J337-1),J337)</f>
        <v>0</v>
      </c>
    </row>
    <row r="339" spans="1:10" ht="12">
      <c r="A339" s="149" t="s">
        <v>100</v>
      </c>
      <c r="B339" s="143" t="s">
        <v>2168</v>
      </c>
      <c r="C339" s="143" t="s">
        <v>2169</v>
      </c>
      <c r="F339" s="145">
        <f>VLOOKUP(E339,RUOLO!$A$1:$B$6,2,FALSE)</f>
        <v>0</v>
      </c>
      <c r="G339" s="140" t="s">
        <v>1646</v>
      </c>
      <c r="I339" s="145">
        <f>IF(A339=A338,1,0)</f>
        <v>1</v>
      </c>
      <c r="J339" s="145">
        <f>IF(I339=0,-INT(J338-1),J338)</f>
        <v>0</v>
      </c>
    </row>
    <row r="340" spans="1:10" ht="24">
      <c r="A340" s="157" t="s">
        <v>79</v>
      </c>
      <c r="B340" s="153" t="s">
        <v>2052</v>
      </c>
      <c r="C340" s="143" t="s">
        <v>2053</v>
      </c>
      <c r="F340" s="145">
        <f>VLOOKUP(E340,RUOLO!$A$1:$B$6,2,FALSE)</f>
        <v>0</v>
      </c>
      <c r="G340" s="140" t="s">
        <v>1625</v>
      </c>
      <c r="H340" s="140" t="s">
        <v>1646</v>
      </c>
      <c r="I340" s="145">
        <f>IF(A340=A339,1,0)</f>
        <v>0</v>
      </c>
      <c r="J340" s="145">
        <f>IF(I340=0,-INT(J339-1),J339)</f>
        <v>1</v>
      </c>
    </row>
    <row r="341" spans="1:10" ht="24">
      <c r="A341" s="157" t="s">
        <v>79</v>
      </c>
      <c r="B341" s="153" t="s">
        <v>2054</v>
      </c>
      <c r="C341" s="143" t="s">
        <v>2055</v>
      </c>
      <c r="F341" s="145">
        <f>VLOOKUP(E341,RUOLO!$A$1:$B$6,2,FALSE)</f>
        <v>0</v>
      </c>
      <c r="G341" s="140" t="s">
        <v>1625</v>
      </c>
      <c r="H341" s="140" t="s">
        <v>1646</v>
      </c>
      <c r="I341" s="145">
        <f>IF(A341=A340,1,0)</f>
        <v>1</v>
      </c>
      <c r="J341" s="145">
        <f>IF(I341=0,-INT(J340-1),J340)</f>
        <v>1</v>
      </c>
    </row>
    <row r="342" spans="1:10" ht="24">
      <c r="A342" s="157" t="s">
        <v>79</v>
      </c>
      <c r="B342" s="153" t="s">
        <v>2056</v>
      </c>
      <c r="C342" s="143" t="s">
        <v>2057</v>
      </c>
      <c r="F342" s="145">
        <f>VLOOKUP(E342,RUOLO!$A$1:$B$6,2,FALSE)</f>
        <v>0</v>
      </c>
      <c r="G342" s="140" t="s">
        <v>1625</v>
      </c>
      <c r="H342" s="140" t="s">
        <v>1646</v>
      </c>
      <c r="I342" s="145">
        <f>IF(A342=A341,1,0)</f>
        <v>1</v>
      </c>
      <c r="J342" s="145">
        <f>IF(I342=0,-INT(J341-1),J341)</f>
        <v>1</v>
      </c>
    </row>
    <row r="343" spans="1:10" ht="24">
      <c r="A343" s="157" t="s">
        <v>79</v>
      </c>
      <c r="B343" s="153" t="s">
        <v>1719</v>
      </c>
      <c r="C343" s="143" t="s">
        <v>1720</v>
      </c>
      <c r="F343" s="145">
        <f>VLOOKUP(E343,RUOLO!$A$1:$B$6,2,FALSE)</f>
        <v>0</v>
      </c>
      <c r="G343" s="140" t="s">
        <v>1625</v>
      </c>
      <c r="H343" s="140" t="s">
        <v>1646</v>
      </c>
      <c r="I343" s="145">
        <f>IF(A343=A342,1,0)</f>
        <v>1</v>
      </c>
      <c r="J343" s="145">
        <f>IF(I343=0,-INT(J342-1),J342)</f>
        <v>1</v>
      </c>
    </row>
    <row r="344" spans="1:10" ht="12">
      <c r="A344" s="157" t="s">
        <v>79</v>
      </c>
      <c r="B344" s="143" t="s">
        <v>2058</v>
      </c>
      <c r="C344" s="143" t="s">
        <v>2059</v>
      </c>
      <c r="F344" s="145">
        <f>VLOOKUP(E344,RUOLO!$A$1:$B$6,2,FALSE)</f>
        <v>0</v>
      </c>
      <c r="G344" s="140" t="s">
        <v>1646</v>
      </c>
      <c r="I344" s="145">
        <f>IF(A344=A343,1,0)</f>
        <v>1</v>
      </c>
      <c r="J344" s="145">
        <f>IF(I344=0,-INT(J343-1),J343)</f>
        <v>1</v>
      </c>
    </row>
    <row r="345" spans="1:10" ht="24">
      <c r="A345" s="157" t="s">
        <v>79</v>
      </c>
      <c r="B345" s="153" t="s">
        <v>2060</v>
      </c>
      <c r="C345" s="143" t="s">
        <v>2061</v>
      </c>
      <c r="F345" s="145">
        <f>VLOOKUP(E345,RUOLO!$A$1:$B$6,2,FALSE)</f>
        <v>0</v>
      </c>
      <c r="G345" s="140" t="s">
        <v>1625</v>
      </c>
      <c r="H345" s="140" t="s">
        <v>1625</v>
      </c>
      <c r="I345" s="145">
        <f>IF(A345=A344,1,0)</f>
        <v>1</v>
      </c>
      <c r="J345" s="145">
        <f>IF(I345=0,-INT(J344-1),J344)</f>
        <v>1</v>
      </c>
    </row>
    <row r="346" spans="1:10" ht="24">
      <c r="A346" s="157" t="s">
        <v>79</v>
      </c>
      <c r="B346" s="153" t="s">
        <v>1709</v>
      </c>
      <c r="C346" s="143" t="s">
        <v>1710</v>
      </c>
      <c r="F346" s="145">
        <f>VLOOKUP(E346,RUOLO!$A$1:$B$6,2,FALSE)</f>
        <v>0</v>
      </c>
      <c r="G346" s="140" t="s">
        <v>1625</v>
      </c>
      <c r="H346" s="140" t="s">
        <v>1646</v>
      </c>
      <c r="I346" s="145">
        <f>IF(A346=A345,1,0)</f>
        <v>1</v>
      </c>
      <c r="J346" s="145">
        <f>IF(I346=0,-INT(J345-1),J345)</f>
        <v>1</v>
      </c>
    </row>
    <row r="347" spans="1:10" ht="12">
      <c r="A347" s="157" t="s">
        <v>79</v>
      </c>
      <c r="B347" s="143" t="s">
        <v>2062</v>
      </c>
      <c r="C347" s="143" t="s">
        <v>2063</v>
      </c>
      <c r="F347" s="145">
        <f>VLOOKUP(E347,RUOLO!$A$1:$B$6,2,FALSE)</f>
        <v>0</v>
      </c>
      <c r="G347" s="140" t="s">
        <v>1646</v>
      </c>
      <c r="I347" s="145">
        <f>IF(A347=A346,1,0)</f>
        <v>1</v>
      </c>
      <c r="J347" s="145">
        <f>IF(I347=0,-INT(J346-1),J346)</f>
        <v>1</v>
      </c>
    </row>
    <row r="348" spans="1:10" ht="12">
      <c r="A348" s="157" t="s">
        <v>79</v>
      </c>
      <c r="B348" s="143" t="s">
        <v>2064</v>
      </c>
      <c r="C348" s="143" t="s">
        <v>2065</v>
      </c>
      <c r="F348" s="145">
        <f>VLOOKUP(E348,RUOLO!$A$1:$B$6,2,FALSE)</f>
        <v>0</v>
      </c>
      <c r="G348" s="140" t="s">
        <v>1646</v>
      </c>
      <c r="I348" s="145">
        <f>IF(A348=A347,1,0)</f>
        <v>1</v>
      </c>
      <c r="J348" s="145">
        <f>IF(I348=0,-INT(J347-1),J347)</f>
        <v>1</v>
      </c>
    </row>
    <row r="349" spans="1:10" ht="24">
      <c r="A349" s="157" t="s">
        <v>79</v>
      </c>
      <c r="B349" s="153" t="s">
        <v>2066</v>
      </c>
      <c r="C349" s="143" t="s">
        <v>2067</v>
      </c>
      <c r="F349" s="145">
        <f>VLOOKUP(E349,RUOLO!$A$1:$B$6,2,FALSE)</f>
        <v>0</v>
      </c>
      <c r="G349" s="140" t="s">
        <v>1625</v>
      </c>
      <c r="H349" s="140" t="s">
        <v>1646</v>
      </c>
      <c r="I349" s="145">
        <f>IF(A349=A348,1,0)</f>
        <v>1</v>
      </c>
      <c r="J349" s="145">
        <f>IF(I349=0,-INT(J348-1),J348)</f>
        <v>1</v>
      </c>
    </row>
    <row r="350" spans="1:10" ht="24">
      <c r="A350" s="157" t="s">
        <v>79</v>
      </c>
      <c r="B350" s="153" t="s">
        <v>2068</v>
      </c>
      <c r="C350" s="143" t="s">
        <v>2069</v>
      </c>
      <c r="F350" s="145">
        <f>VLOOKUP(E350,RUOLO!$A$1:$B$6,2,FALSE)</f>
        <v>0</v>
      </c>
      <c r="G350" s="140" t="s">
        <v>1625</v>
      </c>
      <c r="H350" s="140" t="s">
        <v>1646</v>
      </c>
      <c r="I350" s="145">
        <f>IF(A350=A349,1,0)</f>
        <v>1</v>
      </c>
      <c r="J350" s="145">
        <f>IF(I350=0,-INT(J349-1),J349)</f>
        <v>1</v>
      </c>
    </row>
    <row r="351" spans="1:10" ht="12">
      <c r="A351" s="157" t="s">
        <v>79</v>
      </c>
      <c r="B351" s="143" t="s">
        <v>2070</v>
      </c>
      <c r="C351" s="143" t="s">
        <v>2071</v>
      </c>
      <c r="F351" s="145">
        <f>VLOOKUP(E351,RUOLO!$A$1:$B$6,2,FALSE)</f>
        <v>0</v>
      </c>
      <c r="G351" s="140" t="s">
        <v>1646</v>
      </c>
      <c r="I351" s="145">
        <f>IF(A351=A350,1,0)</f>
        <v>1</v>
      </c>
      <c r="J351" s="145">
        <f>IF(I351=0,-INT(J350-1),J350)</f>
        <v>1</v>
      </c>
    </row>
    <row r="352" spans="1:10" ht="12">
      <c r="A352" s="157" t="s">
        <v>79</v>
      </c>
      <c r="B352" s="143" t="s">
        <v>2072</v>
      </c>
      <c r="C352" s="143" t="s">
        <v>2073</v>
      </c>
      <c r="F352" s="145">
        <f>VLOOKUP(E352,RUOLO!$A$1:$B$6,2,FALSE)</f>
        <v>0</v>
      </c>
      <c r="G352" s="140" t="s">
        <v>1646</v>
      </c>
      <c r="I352" s="145">
        <f>IF(A352=A351,1,0)</f>
        <v>1</v>
      </c>
      <c r="J352" s="145">
        <f>IF(I352=0,-INT(J351-1),J351)</f>
        <v>1</v>
      </c>
    </row>
    <row r="353" spans="1:10" ht="12">
      <c r="A353" s="157" t="s">
        <v>79</v>
      </c>
      <c r="B353" s="143" t="s">
        <v>2074</v>
      </c>
      <c r="C353" s="143" t="s">
        <v>2075</v>
      </c>
      <c r="F353" s="145">
        <f>VLOOKUP(E353,RUOLO!$A$1:$B$6,2,FALSE)</f>
        <v>0</v>
      </c>
      <c r="G353" s="140" t="s">
        <v>1625</v>
      </c>
      <c r="H353" s="140" t="s">
        <v>1646</v>
      </c>
      <c r="I353" s="145">
        <f>IF(A353=A352,1,0)</f>
        <v>1</v>
      </c>
      <c r="J353" s="145">
        <f>IF(I353=0,-INT(J352-1),J352)</f>
        <v>1</v>
      </c>
    </row>
    <row r="354" spans="1:10" ht="24">
      <c r="A354" s="157" t="s">
        <v>79</v>
      </c>
      <c r="B354" s="153" t="s">
        <v>1679</v>
      </c>
      <c r="C354" s="143" t="s">
        <v>1680</v>
      </c>
      <c r="F354" s="145">
        <f>VLOOKUP(E354,RUOLO!$A$1:$B$6,2,FALSE)</f>
        <v>0</v>
      </c>
      <c r="G354" s="140" t="s">
        <v>1646</v>
      </c>
      <c r="I354" s="145">
        <f>IF(A354=A353,1,0)</f>
        <v>1</v>
      </c>
      <c r="J354" s="145">
        <f>IF(I354=0,-INT(J353-1),J353)</f>
        <v>1</v>
      </c>
    </row>
    <row r="355" spans="1:10" ht="12">
      <c r="A355" s="154" t="s">
        <v>137</v>
      </c>
      <c r="B355" s="143" t="s">
        <v>2207</v>
      </c>
      <c r="C355" s="143" t="s">
        <v>2208</v>
      </c>
      <c r="F355" s="145">
        <f>VLOOKUP(E355,RUOLO!$A$1:$B$6,2,FALSE)</f>
        <v>0</v>
      </c>
      <c r="G355" s="140" t="s">
        <v>1625</v>
      </c>
      <c r="H355" s="140" t="s">
        <v>1625</v>
      </c>
      <c r="I355" s="145">
        <f>IF(A355=A354,1,0)</f>
        <v>0</v>
      </c>
      <c r="J355" s="145">
        <f>IF(I355=0,-INT(J354-1),J354)</f>
        <v>0</v>
      </c>
    </row>
    <row r="356" spans="1:10" ht="24">
      <c r="A356" s="140" t="s">
        <v>64</v>
      </c>
      <c r="B356" s="153" t="s">
        <v>1877</v>
      </c>
      <c r="C356" s="143" t="s">
        <v>1878</v>
      </c>
      <c r="F356" s="145">
        <f>VLOOKUP(E356,RUOLO!$A$1:$B$6,2,FALSE)</f>
        <v>0</v>
      </c>
      <c r="G356" s="140" t="s">
        <v>1625</v>
      </c>
      <c r="H356" s="140" t="s">
        <v>1646</v>
      </c>
      <c r="I356" s="145">
        <f>IF(A356=A355,1,0)</f>
        <v>0</v>
      </c>
      <c r="J356" s="145">
        <f>IF(I356=0,-INT(J355-1),J355)</f>
        <v>1</v>
      </c>
    </row>
    <row r="357" spans="1:10" ht="24">
      <c r="A357" s="149" t="s">
        <v>64</v>
      </c>
      <c r="B357" s="153" t="s">
        <v>1879</v>
      </c>
      <c r="C357" s="143" t="s">
        <v>1880</v>
      </c>
      <c r="F357" s="145">
        <f>VLOOKUP(E357,RUOLO!$A$1:$B$6,2,FALSE)</f>
        <v>0</v>
      </c>
      <c r="G357" s="140" t="s">
        <v>1625</v>
      </c>
      <c r="H357" s="140" t="s">
        <v>1646</v>
      </c>
      <c r="I357" s="145">
        <f>IF(A357=A356,1,0)</f>
        <v>1</v>
      </c>
      <c r="J357" s="145">
        <f>IF(I357=0,-INT(J356-1),J356)</f>
        <v>1</v>
      </c>
    </row>
    <row r="358" spans="1:10" ht="24">
      <c r="A358" s="149" t="s">
        <v>64</v>
      </c>
      <c r="B358" s="153" t="s">
        <v>1881</v>
      </c>
      <c r="C358" s="143" t="s">
        <v>1882</v>
      </c>
      <c r="F358" s="145">
        <f>VLOOKUP(E358,RUOLO!$A$1:$B$6,2,FALSE)</f>
        <v>0</v>
      </c>
      <c r="G358" s="140" t="s">
        <v>1625</v>
      </c>
      <c r="H358" s="140" t="s">
        <v>1646</v>
      </c>
      <c r="I358" s="145">
        <f>IF(A358=A357,1,0)</f>
        <v>1</v>
      </c>
      <c r="J358" s="145">
        <f>IF(I358=0,-INT(J357-1),J357)</f>
        <v>1</v>
      </c>
    </row>
    <row r="359" spans="1:10" ht="24">
      <c r="A359" s="149" t="s">
        <v>64</v>
      </c>
      <c r="B359" s="153" t="s">
        <v>1883</v>
      </c>
      <c r="C359" s="143" t="s">
        <v>1884</v>
      </c>
      <c r="F359" s="145">
        <f>VLOOKUP(E359,RUOLO!$A$1:$B$6,2,FALSE)</f>
        <v>0</v>
      </c>
      <c r="G359" s="140" t="s">
        <v>1625</v>
      </c>
      <c r="H359" s="140" t="s">
        <v>1646</v>
      </c>
      <c r="I359" s="145">
        <f>IF(A359=A358,1,0)</f>
        <v>1</v>
      </c>
      <c r="J359" s="145">
        <f>IF(I359=0,-INT(J358-1),J358)</f>
        <v>1</v>
      </c>
    </row>
    <row r="360" spans="1:10" ht="24">
      <c r="A360" s="149" t="s">
        <v>64</v>
      </c>
      <c r="B360" s="153" t="s">
        <v>1885</v>
      </c>
      <c r="C360" s="143" t="s">
        <v>1886</v>
      </c>
      <c r="F360" s="145">
        <f>VLOOKUP(E360,RUOLO!$A$1:$B$6,2,FALSE)</f>
        <v>0</v>
      </c>
      <c r="G360" s="140" t="s">
        <v>1625</v>
      </c>
      <c r="H360" s="140" t="s">
        <v>1646</v>
      </c>
      <c r="I360" s="145">
        <f>IF(A360=A359,1,0)</f>
        <v>1</v>
      </c>
      <c r="J360" s="145">
        <f>IF(I360=0,-INT(J359-1),J359)</f>
        <v>1</v>
      </c>
    </row>
    <row r="361" spans="1:10" ht="24">
      <c r="A361" s="149" t="s">
        <v>64</v>
      </c>
      <c r="B361" s="153" t="s">
        <v>1887</v>
      </c>
      <c r="C361" s="143" t="s">
        <v>1888</v>
      </c>
      <c r="F361" s="145">
        <f>VLOOKUP(E361,RUOLO!$A$1:$B$6,2,FALSE)</f>
        <v>0</v>
      </c>
      <c r="G361" s="140" t="s">
        <v>1646</v>
      </c>
      <c r="I361" s="145">
        <f>IF(A361=A360,1,0)</f>
        <v>1</v>
      </c>
      <c r="J361" s="145">
        <f>IF(I361=0,-INT(J360-1),J360)</f>
        <v>1</v>
      </c>
    </row>
    <row r="362" spans="1:10" ht="24">
      <c r="A362" s="149" t="s">
        <v>64</v>
      </c>
      <c r="B362" s="153" t="s">
        <v>1853</v>
      </c>
      <c r="C362" s="143" t="s">
        <v>1854</v>
      </c>
      <c r="F362" s="145">
        <f>VLOOKUP(E362,RUOLO!$A$1:$B$6,2,FALSE)</f>
        <v>0</v>
      </c>
      <c r="G362" s="140" t="s">
        <v>1625</v>
      </c>
      <c r="H362" s="140" t="s">
        <v>1625</v>
      </c>
      <c r="I362" s="145">
        <f>IF(A362=A361,1,0)</f>
        <v>1</v>
      </c>
      <c r="J362" s="145">
        <f>IF(I362=0,-INT(J361-1),J361)</f>
        <v>1</v>
      </c>
    </row>
    <row r="363" spans="1:10" ht="24">
      <c r="A363" s="149" t="s">
        <v>64</v>
      </c>
      <c r="B363" s="153" t="s">
        <v>1889</v>
      </c>
      <c r="C363" s="143" t="s">
        <v>1890</v>
      </c>
      <c r="F363" s="145">
        <f>VLOOKUP(E363,RUOLO!$A$1:$B$6,2,FALSE)</f>
        <v>0</v>
      </c>
      <c r="G363" s="140" t="s">
        <v>1625</v>
      </c>
      <c r="H363" s="140" t="s">
        <v>1646</v>
      </c>
      <c r="I363" s="145">
        <f>IF(A363=A362,1,0)</f>
        <v>1</v>
      </c>
      <c r="J363" s="145">
        <f>IF(I363=0,-INT(J362-1),J362)</f>
        <v>1</v>
      </c>
    </row>
    <row r="364" spans="1:10" ht="24">
      <c r="A364" s="149" t="s">
        <v>64</v>
      </c>
      <c r="B364" s="153" t="s">
        <v>1857</v>
      </c>
      <c r="C364" s="143" t="s">
        <v>1858</v>
      </c>
      <c r="F364" s="145">
        <f>VLOOKUP(E364,RUOLO!$A$1:$B$6,2,FALSE)</f>
        <v>0</v>
      </c>
      <c r="G364" s="140" t="s">
        <v>1625</v>
      </c>
      <c r="H364" s="140" t="s">
        <v>1646</v>
      </c>
      <c r="I364" s="145">
        <f>IF(A364=A363,1,0)</f>
        <v>1</v>
      </c>
      <c r="J364" s="145">
        <f>IF(I364=0,-INT(J363-1),J363)</f>
        <v>1</v>
      </c>
    </row>
    <row r="365" spans="1:10" ht="24">
      <c r="A365" s="149" t="s">
        <v>64</v>
      </c>
      <c r="B365" s="153" t="s">
        <v>1861</v>
      </c>
      <c r="C365" s="143" t="s">
        <v>1862</v>
      </c>
      <c r="F365" s="145">
        <f>VLOOKUP(E365,RUOLO!$A$1:$B$6,2,FALSE)</f>
        <v>0</v>
      </c>
      <c r="G365" s="140" t="s">
        <v>1625</v>
      </c>
      <c r="H365" s="140" t="s">
        <v>1646</v>
      </c>
      <c r="I365" s="145">
        <f>IF(A365=A364,1,0)</f>
        <v>1</v>
      </c>
      <c r="J365" s="145">
        <f>IF(I365=0,-INT(J364-1),J364)</f>
        <v>1</v>
      </c>
    </row>
    <row r="366" spans="1:10" ht="24">
      <c r="A366" s="149" t="s">
        <v>64</v>
      </c>
      <c r="B366" s="153" t="s">
        <v>1891</v>
      </c>
      <c r="C366" s="153" t="s">
        <v>1892</v>
      </c>
      <c r="F366" s="145">
        <f>VLOOKUP(E366,RUOLO!$A$1:$B$6,2,FALSE)</f>
        <v>0</v>
      </c>
      <c r="G366" s="140" t="s">
        <v>1646</v>
      </c>
      <c r="I366" s="145">
        <f>IF(A366=A365,1,0)</f>
        <v>1</v>
      </c>
      <c r="J366" s="145">
        <f>IF(I366=0,-INT(J365-1),J365)</f>
        <v>1</v>
      </c>
    </row>
    <row r="367" spans="1:10" ht="24">
      <c r="A367" s="149" t="s">
        <v>64</v>
      </c>
      <c r="B367" s="153" t="s">
        <v>1893</v>
      </c>
      <c r="C367" s="153" t="s">
        <v>1894</v>
      </c>
      <c r="F367" s="145">
        <f>VLOOKUP(E367,RUOLO!$A$1:$B$6,2,FALSE)</f>
        <v>0</v>
      </c>
      <c r="G367" s="140" t="s">
        <v>1646</v>
      </c>
      <c r="I367" s="145">
        <f>IF(A367=A366,1,0)</f>
        <v>1</v>
      </c>
      <c r="J367" s="145">
        <f>IF(I367=0,-INT(J366-1),J366)</f>
        <v>1</v>
      </c>
    </row>
    <row r="368" spans="1:10" ht="24">
      <c r="A368" s="149" t="s">
        <v>64</v>
      </c>
      <c r="B368" s="153" t="s">
        <v>1895</v>
      </c>
      <c r="C368" s="153" t="s">
        <v>1896</v>
      </c>
      <c r="F368" s="145">
        <f>VLOOKUP(E368,RUOLO!$A$1:$B$6,2,FALSE)</f>
        <v>0</v>
      </c>
      <c r="G368" s="140" t="s">
        <v>1646</v>
      </c>
      <c r="I368" s="145">
        <f>IF(A368=A367,1,0)</f>
        <v>1</v>
      </c>
      <c r="J368" s="145">
        <f>IF(I368=0,-INT(J367-1),J367)</f>
        <v>1</v>
      </c>
    </row>
    <row r="369" spans="1:10" ht="24">
      <c r="A369" s="149" t="s">
        <v>64</v>
      </c>
      <c r="B369" s="153" t="s">
        <v>1897</v>
      </c>
      <c r="C369" s="153" t="s">
        <v>1898</v>
      </c>
      <c r="F369" s="145">
        <f>VLOOKUP(E369,RUOLO!$A$1:$B$6,2,FALSE)</f>
        <v>0</v>
      </c>
      <c r="G369" s="140" t="s">
        <v>1646</v>
      </c>
      <c r="I369" s="145">
        <f>IF(A369=A368,1,0)</f>
        <v>1</v>
      </c>
      <c r="J369" s="145">
        <f>IF(I369=0,-INT(J368-1),J368)</f>
        <v>1</v>
      </c>
    </row>
    <row r="370" spans="1:10" ht="24">
      <c r="A370" s="149" t="s">
        <v>64</v>
      </c>
      <c r="B370" s="153" t="s">
        <v>1899</v>
      </c>
      <c r="C370" s="153" t="s">
        <v>1900</v>
      </c>
      <c r="F370" s="145">
        <f>VLOOKUP(E370,RUOLO!$A$1:$B$6,2,FALSE)</f>
        <v>0</v>
      </c>
      <c r="G370" s="140" t="s">
        <v>1646</v>
      </c>
      <c r="I370" s="145">
        <f>IF(A370=A369,1,0)</f>
        <v>1</v>
      </c>
      <c r="J370" s="145">
        <f>IF(I370=0,-INT(J369-1),J369)</f>
        <v>1</v>
      </c>
    </row>
    <row r="371" spans="1:10" ht="12">
      <c r="A371" s="149" t="s">
        <v>64</v>
      </c>
      <c r="B371" s="143" t="s">
        <v>2171</v>
      </c>
      <c r="C371" s="143" t="s">
        <v>1854</v>
      </c>
      <c r="F371" s="145">
        <f>VLOOKUP(E371,RUOLO!$A$1:$B$6,2,FALSE)</f>
        <v>0</v>
      </c>
      <c r="G371" s="140" t="s">
        <v>1625</v>
      </c>
      <c r="H371" s="140" t="s">
        <v>2170</v>
      </c>
      <c r="I371" s="145">
        <f>IF(A371=A370,1,0)</f>
        <v>1</v>
      </c>
      <c r="J371" s="145">
        <f>IF(I371=0,-INT(J370-1),J370)</f>
        <v>1</v>
      </c>
    </row>
    <row r="372" spans="1:10" ht="24">
      <c r="A372" s="157" t="s">
        <v>61</v>
      </c>
      <c r="B372" s="153" t="s">
        <v>1847</v>
      </c>
      <c r="C372" s="143" t="s">
        <v>1848</v>
      </c>
      <c r="F372" s="145">
        <f>VLOOKUP(E372,RUOLO!$A$1:$B$6,2,FALSE)</f>
        <v>0</v>
      </c>
      <c r="G372" s="140" t="s">
        <v>1625</v>
      </c>
      <c r="H372" s="140" t="s">
        <v>1625</v>
      </c>
      <c r="I372" s="145">
        <f>IF(A372=A371,1,0)</f>
        <v>0</v>
      </c>
      <c r="J372" s="145">
        <f>IF(I372=0,-INT(J371-1),J371)</f>
        <v>0</v>
      </c>
    </row>
    <row r="373" spans="1:10" ht="24">
      <c r="A373" s="157" t="s">
        <v>61</v>
      </c>
      <c r="B373" s="153" t="s">
        <v>1849</v>
      </c>
      <c r="C373" s="143" t="s">
        <v>1850</v>
      </c>
      <c r="F373" s="145">
        <f>VLOOKUP(E373,RUOLO!$A$1:$B$6,2,FALSE)</f>
        <v>0</v>
      </c>
      <c r="G373" s="140" t="s">
        <v>1625</v>
      </c>
      <c r="H373" s="140" t="s">
        <v>1646</v>
      </c>
      <c r="I373" s="145">
        <f>IF(A373=A372,1,0)</f>
        <v>1</v>
      </c>
      <c r="J373" s="145">
        <f>IF(I373=0,-INT(J372-1),J372)</f>
        <v>0</v>
      </c>
    </row>
    <row r="374" spans="1:10" ht="24">
      <c r="A374" s="157" t="s">
        <v>61</v>
      </c>
      <c r="B374" s="153" t="s">
        <v>1851</v>
      </c>
      <c r="C374" s="143" t="s">
        <v>1852</v>
      </c>
      <c r="F374" s="145">
        <f>VLOOKUP(E374,RUOLO!$A$1:$B$6,2,FALSE)</f>
        <v>0</v>
      </c>
      <c r="G374" s="140" t="s">
        <v>1625</v>
      </c>
      <c r="H374" s="140" t="s">
        <v>1646</v>
      </c>
      <c r="I374" s="145">
        <f>IF(A374=A373,1,0)</f>
        <v>1</v>
      </c>
      <c r="J374" s="145">
        <f>IF(I374=0,-INT(J373-1),J373)</f>
        <v>0</v>
      </c>
    </row>
    <row r="375" spans="1:10" ht="24">
      <c r="A375" s="157" t="s">
        <v>61</v>
      </c>
      <c r="B375" s="153" t="s">
        <v>1853</v>
      </c>
      <c r="C375" s="143" t="s">
        <v>1854</v>
      </c>
      <c r="F375" s="145">
        <f>VLOOKUP(E375,RUOLO!$A$1:$B$6,2,FALSE)</f>
        <v>0</v>
      </c>
      <c r="G375" s="140" t="s">
        <v>1625</v>
      </c>
      <c r="H375" s="140" t="s">
        <v>1646</v>
      </c>
      <c r="I375" s="145">
        <f>IF(A375=A374,1,0)</f>
        <v>1</v>
      </c>
      <c r="J375" s="145">
        <f>IF(I375=0,-INT(J374-1),J374)</f>
        <v>0</v>
      </c>
    </row>
    <row r="376" spans="1:10" ht="24">
      <c r="A376" s="157" t="s">
        <v>61</v>
      </c>
      <c r="B376" s="153" t="s">
        <v>1855</v>
      </c>
      <c r="C376" s="143" t="s">
        <v>1856</v>
      </c>
      <c r="F376" s="145">
        <f>VLOOKUP(E376,RUOLO!$A$1:$B$6,2,FALSE)</f>
        <v>0</v>
      </c>
      <c r="G376" s="140" t="s">
        <v>1625</v>
      </c>
      <c r="H376" s="140" t="s">
        <v>1646</v>
      </c>
      <c r="I376" s="145">
        <f>IF(A376=A375,1,0)</f>
        <v>1</v>
      </c>
      <c r="J376" s="145">
        <f>IF(I376=0,-INT(J375-1),J375)</f>
        <v>0</v>
      </c>
    </row>
    <row r="377" spans="1:10" ht="24">
      <c r="A377" s="157" t="s">
        <v>61</v>
      </c>
      <c r="B377" s="153" t="s">
        <v>1857</v>
      </c>
      <c r="C377" s="143" t="s">
        <v>1858</v>
      </c>
      <c r="F377" s="145">
        <f>VLOOKUP(E377,RUOLO!$A$1:$B$6,2,FALSE)</f>
        <v>0</v>
      </c>
      <c r="G377" s="140" t="s">
        <v>1625</v>
      </c>
      <c r="H377" s="140" t="s">
        <v>1646</v>
      </c>
      <c r="I377" s="145">
        <f>IF(A377=A376,1,0)</f>
        <v>1</v>
      </c>
      <c r="J377" s="145">
        <f>IF(I377=0,-INT(J376-1),J376)</f>
        <v>0</v>
      </c>
    </row>
    <row r="378" spans="1:10" ht="24">
      <c r="A378" s="157" t="s">
        <v>61</v>
      </c>
      <c r="B378" s="153" t="s">
        <v>1859</v>
      </c>
      <c r="C378" s="143" t="s">
        <v>1860</v>
      </c>
      <c r="F378" s="145">
        <f>VLOOKUP(E378,RUOLO!$A$1:$B$6,2,FALSE)</f>
        <v>0</v>
      </c>
      <c r="G378" s="140" t="s">
        <v>1625</v>
      </c>
      <c r="H378" s="140" t="s">
        <v>1646</v>
      </c>
      <c r="I378" s="145">
        <f>IF(A378=A377,1,0)</f>
        <v>1</v>
      </c>
      <c r="J378" s="145">
        <f>IF(I378=0,-INT(J377-1),J377)</f>
        <v>0</v>
      </c>
    </row>
    <row r="379" spans="1:10" ht="24">
      <c r="A379" s="157" t="s">
        <v>61</v>
      </c>
      <c r="B379" s="153" t="s">
        <v>1861</v>
      </c>
      <c r="C379" s="143" t="s">
        <v>1862</v>
      </c>
      <c r="F379" s="145">
        <f>VLOOKUP(E379,RUOLO!$A$1:$B$6,2,FALSE)</f>
        <v>0</v>
      </c>
      <c r="G379" s="140" t="s">
        <v>1625</v>
      </c>
      <c r="H379" s="140" t="s">
        <v>1646</v>
      </c>
      <c r="I379" s="145">
        <f>IF(A379=A378,1,0)</f>
        <v>1</v>
      </c>
      <c r="J379" s="145">
        <f>IF(I379=0,-INT(J378-1),J378)</f>
        <v>0</v>
      </c>
    </row>
    <row r="380" spans="1:10" ht="24">
      <c r="A380" s="157" t="s">
        <v>61</v>
      </c>
      <c r="B380" s="153" t="s">
        <v>1863</v>
      </c>
      <c r="C380" s="143" t="s">
        <v>1864</v>
      </c>
      <c r="F380" s="145">
        <f>VLOOKUP(E380,RUOLO!$A$1:$B$6,2,FALSE)</f>
        <v>0</v>
      </c>
      <c r="G380" s="140" t="s">
        <v>1625</v>
      </c>
      <c r="H380" s="140" t="s">
        <v>1646</v>
      </c>
      <c r="I380" s="145">
        <f>IF(A380=A379,1,0)</f>
        <v>1</v>
      </c>
      <c r="J380" s="145">
        <f>IF(I380=0,-INT(J379-1),J379)</f>
        <v>0</v>
      </c>
    </row>
    <row r="381" spans="1:10" ht="24">
      <c r="A381" s="157" t="s">
        <v>61</v>
      </c>
      <c r="B381" s="153" t="s">
        <v>1865</v>
      </c>
      <c r="C381" s="143" t="s">
        <v>1866</v>
      </c>
      <c r="F381" s="145">
        <f>VLOOKUP(E381,RUOLO!$A$1:$B$6,2,FALSE)</f>
        <v>0</v>
      </c>
      <c r="G381" s="140" t="s">
        <v>1646</v>
      </c>
      <c r="I381" s="145">
        <f>IF(A381=A380,1,0)</f>
        <v>1</v>
      </c>
      <c r="J381" s="145">
        <f>IF(I381=0,-INT(J380-1),J380)</f>
        <v>0</v>
      </c>
    </row>
    <row r="382" spans="1:10" ht="24">
      <c r="A382" s="157" t="s">
        <v>61</v>
      </c>
      <c r="B382" s="153" t="s">
        <v>1867</v>
      </c>
      <c r="C382" s="143" t="s">
        <v>1868</v>
      </c>
      <c r="F382" s="145">
        <f>VLOOKUP(E382,RUOLO!$A$1:$B$6,2,FALSE)</f>
        <v>0</v>
      </c>
      <c r="G382" s="140" t="s">
        <v>1646</v>
      </c>
      <c r="I382" s="145">
        <f>IF(A382=A381,1,0)</f>
        <v>1</v>
      </c>
      <c r="J382" s="145">
        <f>IF(I382=0,-INT(J381-1),J381)</f>
        <v>0</v>
      </c>
    </row>
    <row r="383" spans="1:10" ht="24">
      <c r="A383" s="157" t="s">
        <v>61</v>
      </c>
      <c r="B383" s="153" t="s">
        <v>1869</v>
      </c>
      <c r="C383" s="143" t="s">
        <v>1870</v>
      </c>
      <c r="F383" s="145">
        <f>VLOOKUP(E383,RUOLO!$A$1:$B$6,2,FALSE)</f>
        <v>0</v>
      </c>
      <c r="G383" s="140" t="s">
        <v>1646</v>
      </c>
      <c r="I383" s="145">
        <f>IF(A383=A382,1,0)</f>
        <v>1</v>
      </c>
      <c r="J383" s="145">
        <f>IF(I383=0,-INT(J382-1),J382)</f>
        <v>0</v>
      </c>
    </row>
    <row r="384" spans="1:10" ht="24">
      <c r="A384" s="157" t="s">
        <v>61</v>
      </c>
      <c r="B384" s="153" t="s">
        <v>1871</v>
      </c>
      <c r="C384" s="143" t="s">
        <v>1872</v>
      </c>
      <c r="F384" s="145">
        <f>VLOOKUP(E384,RUOLO!$A$1:$B$6,2,FALSE)</f>
        <v>0</v>
      </c>
      <c r="G384" s="140" t="s">
        <v>1646</v>
      </c>
      <c r="I384" s="145">
        <f>IF(A384=A383,1,0)</f>
        <v>1</v>
      </c>
      <c r="J384" s="145">
        <f>IF(I384=0,-INT(J383-1),J383)</f>
        <v>0</v>
      </c>
    </row>
    <row r="385" spans="1:10" ht="24">
      <c r="A385" s="157" t="s">
        <v>61</v>
      </c>
      <c r="B385" s="153" t="s">
        <v>1873</v>
      </c>
      <c r="C385" s="143" t="s">
        <v>1874</v>
      </c>
      <c r="F385" s="145">
        <f>VLOOKUP(E385,RUOLO!$A$1:$B$6,2,FALSE)</f>
        <v>0</v>
      </c>
      <c r="G385" s="140" t="s">
        <v>1646</v>
      </c>
      <c r="I385" s="145">
        <f>IF(A385=A384,1,0)</f>
        <v>1</v>
      </c>
      <c r="J385" s="145">
        <f>IF(I385=0,-INT(J384-1),J384)</f>
        <v>0</v>
      </c>
    </row>
    <row r="386" spans="1:10" ht="24">
      <c r="A386" s="157" t="s">
        <v>61</v>
      </c>
      <c r="B386" s="153" t="s">
        <v>1875</v>
      </c>
      <c r="C386" s="143" t="s">
        <v>1876</v>
      </c>
      <c r="F386" s="145">
        <f>VLOOKUP(E386,RUOLO!$A$1:$B$6,2,FALSE)</f>
        <v>0</v>
      </c>
      <c r="G386" s="140" t="s">
        <v>1646</v>
      </c>
      <c r="I386" s="145">
        <f>IF(A386=A385,1,0)</f>
        <v>1</v>
      </c>
      <c r="J386" s="145">
        <f>IF(I386=0,-INT(J385-1),J385)</f>
        <v>0</v>
      </c>
    </row>
    <row r="387" spans="1:10" ht="12">
      <c r="A387" s="140" t="s">
        <v>348</v>
      </c>
      <c r="B387" s="143" t="s">
        <v>2328</v>
      </c>
      <c r="C387" s="143" t="s">
        <v>2329</v>
      </c>
      <c r="F387" s="145">
        <f>VLOOKUP(E387,RUOLO!$A$1:$B$6,2,FALSE)</f>
        <v>0</v>
      </c>
      <c r="G387" s="140" t="s">
        <v>1625</v>
      </c>
      <c r="H387" s="140" t="s">
        <v>1625</v>
      </c>
      <c r="I387" s="145">
        <f>IF(A387=A386,1,0)</f>
        <v>0</v>
      </c>
      <c r="J387" s="145">
        <f>IF(I387=0,-INT(J386-1),J386)</f>
        <v>1</v>
      </c>
    </row>
    <row r="388" spans="1:10" ht="36">
      <c r="A388" s="157" t="s">
        <v>75</v>
      </c>
      <c r="B388" s="153" t="s">
        <v>1944</v>
      </c>
      <c r="C388" s="153" t="s">
        <v>1945</v>
      </c>
      <c r="D388" s="195">
        <v>11</v>
      </c>
      <c r="E388" s="194">
        <v>2</v>
      </c>
      <c r="F388" s="145" t="str">
        <f>VLOOKUP(E388,RUOLO!$A$1:$B$6,2,FALSE)</f>
        <v>02-MANDATARIA</v>
      </c>
      <c r="G388" s="140" t="s">
        <v>1625</v>
      </c>
      <c r="H388" s="140" t="s">
        <v>1646</v>
      </c>
      <c r="I388" s="145">
        <f>IF(A388=A387,1,0)</f>
        <v>0</v>
      </c>
      <c r="J388" s="145">
        <f>IF(I388=0,-INT(J387-1),J387)</f>
        <v>0</v>
      </c>
    </row>
    <row r="389" spans="1:10" ht="12">
      <c r="A389" s="157" t="s">
        <v>75</v>
      </c>
      <c r="B389" s="143" t="s">
        <v>1946</v>
      </c>
      <c r="C389" s="143" t="s">
        <v>1947</v>
      </c>
      <c r="D389" s="195">
        <v>11</v>
      </c>
      <c r="E389" s="194">
        <v>1</v>
      </c>
      <c r="F389" s="145" t="str">
        <f>VLOOKUP(E389,RUOLO!$A$1:$B$6,2,FALSE)</f>
        <v>01-MANDANTE</v>
      </c>
      <c r="G389" s="140" t="s">
        <v>1625</v>
      </c>
      <c r="H389" s="140" t="s">
        <v>1646</v>
      </c>
      <c r="I389" s="145">
        <f>IF(A389=A388,1,0)</f>
        <v>1</v>
      </c>
      <c r="J389" s="145">
        <f>IF(I389=0,-INT(J388-1),J388)</f>
        <v>0</v>
      </c>
    </row>
    <row r="390" spans="1:10" ht="36">
      <c r="A390" s="157" t="s">
        <v>75</v>
      </c>
      <c r="B390" s="153" t="s">
        <v>1952</v>
      </c>
      <c r="C390" s="153" t="s">
        <v>1953</v>
      </c>
      <c r="D390" s="195">
        <v>12</v>
      </c>
      <c r="E390" s="194">
        <v>2</v>
      </c>
      <c r="F390" s="145" t="str">
        <f>VLOOKUP(E390,RUOLO!$A$1:$B$6,2,FALSE)</f>
        <v>02-MANDATARIA</v>
      </c>
      <c r="G390" s="140" t="s">
        <v>1625</v>
      </c>
      <c r="H390" s="140" t="s">
        <v>1646</v>
      </c>
      <c r="I390" s="145">
        <f>IF(A390=A389,1,0)</f>
        <v>1</v>
      </c>
      <c r="J390" s="145">
        <f>IF(I390=0,-INT(J389-1),J389)</f>
        <v>0</v>
      </c>
    </row>
    <row r="391" spans="1:10" ht="12">
      <c r="A391" s="157" t="s">
        <v>75</v>
      </c>
      <c r="B391" s="143" t="s">
        <v>1954</v>
      </c>
      <c r="C391" s="143" t="s">
        <v>1955</v>
      </c>
      <c r="D391" s="195">
        <v>12</v>
      </c>
      <c r="E391" s="194">
        <v>1</v>
      </c>
      <c r="F391" s="145" t="str">
        <f>VLOOKUP(E391,RUOLO!$A$1:$B$6,2,FALSE)</f>
        <v>01-MANDANTE</v>
      </c>
      <c r="G391" s="140" t="s">
        <v>1625</v>
      </c>
      <c r="H391" s="140" t="s">
        <v>1646</v>
      </c>
      <c r="I391" s="145">
        <f>IF(A391=A390,1,0)</f>
        <v>1</v>
      </c>
      <c r="J391" s="145">
        <f>IF(I391=0,-INT(J390-1),J390)</f>
        <v>0</v>
      </c>
    </row>
    <row r="392" spans="1:10" ht="24">
      <c r="A392" s="157" t="s">
        <v>75</v>
      </c>
      <c r="B392" s="153" t="s">
        <v>1968</v>
      </c>
      <c r="C392" s="153" t="s">
        <v>1969</v>
      </c>
      <c r="D392" s="195">
        <v>13</v>
      </c>
      <c r="E392" s="194">
        <v>2</v>
      </c>
      <c r="F392" s="145" t="str">
        <f>VLOOKUP(E392,RUOLO!$A$1:$B$6,2,FALSE)</f>
        <v>02-MANDATARIA</v>
      </c>
      <c r="G392" s="140" t="s">
        <v>1625</v>
      </c>
      <c r="H392" s="140" t="s">
        <v>1646</v>
      </c>
      <c r="I392" s="145">
        <f>IF(A392=A391,1,0)</f>
        <v>1</v>
      </c>
      <c r="J392" s="145">
        <f>IF(I392=0,-INT(J391-1),J391)</f>
        <v>0</v>
      </c>
    </row>
    <row r="393" spans="1:10" ht="12">
      <c r="A393" s="157" t="s">
        <v>75</v>
      </c>
      <c r="B393" s="143" t="s">
        <v>1970</v>
      </c>
      <c r="C393" s="143" t="s">
        <v>1971</v>
      </c>
      <c r="D393" s="195">
        <v>13</v>
      </c>
      <c r="E393" s="194">
        <v>1</v>
      </c>
      <c r="F393" s="145" t="str">
        <f>VLOOKUP(E393,RUOLO!$A$1:$B$6,2,FALSE)</f>
        <v>01-MANDANTE</v>
      </c>
      <c r="G393" s="140" t="s">
        <v>1625</v>
      </c>
      <c r="H393" s="140" t="s">
        <v>1646</v>
      </c>
      <c r="I393" s="145">
        <f>IF(A393=A392,1,0)</f>
        <v>1</v>
      </c>
      <c r="J393" s="145">
        <f>IF(I393=0,-INT(J392-1),J392)</f>
        <v>0</v>
      </c>
    </row>
    <row r="394" spans="1:10" ht="48">
      <c r="A394" s="157" t="s">
        <v>75</v>
      </c>
      <c r="B394" s="153" t="s">
        <v>1979</v>
      </c>
      <c r="C394" s="153" t="s">
        <v>1980</v>
      </c>
      <c r="D394" s="195">
        <v>14</v>
      </c>
      <c r="E394" s="194">
        <v>2</v>
      </c>
      <c r="F394" s="145" t="str">
        <f>VLOOKUP(E394,RUOLO!$A$1:$B$6,2,FALSE)</f>
        <v>02-MANDATARIA</v>
      </c>
      <c r="G394" s="140" t="s">
        <v>1625</v>
      </c>
      <c r="H394" s="140" t="s">
        <v>1646</v>
      </c>
      <c r="I394" s="145">
        <f>IF(A394=A393,1,0)</f>
        <v>1</v>
      </c>
      <c r="J394" s="145">
        <f>IF(I394=0,-INT(J393-1),J393)</f>
        <v>0</v>
      </c>
    </row>
    <row r="395" spans="1:10" ht="12">
      <c r="A395" s="157" t="s">
        <v>75</v>
      </c>
      <c r="B395" s="143" t="s">
        <v>1981</v>
      </c>
      <c r="C395" s="143" t="s">
        <v>1982</v>
      </c>
      <c r="D395" s="195">
        <v>14</v>
      </c>
      <c r="E395" s="194">
        <v>1</v>
      </c>
      <c r="F395" s="145" t="str">
        <f>VLOOKUP(E395,RUOLO!$A$1:$B$6,2,FALSE)</f>
        <v>01-MANDANTE</v>
      </c>
      <c r="G395" s="140" t="s">
        <v>1625</v>
      </c>
      <c r="H395" s="140" t="s">
        <v>1646</v>
      </c>
      <c r="I395" s="145">
        <f>IF(A395=A394,1,0)</f>
        <v>1</v>
      </c>
      <c r="J395" s="145">
        <f>IF(I395=0,-INT(J394-1),J394)</f>
        <v>0</v>
      </c>
    </row>
    <row r="396" spans="1:10" ht="48">
      <c r="A396" s="157" t="s">
        <v>75</v>
      </c>
      <c r="B396" s="143" t="s">
        <v>1993</v>
      </c>
      <c r="C396" s="153" t="s">
        <v>1994</v>
      </c>
      <c r="D396" s="195">
        <v>15</v>
      </c>
      <c r="E396" s="194">
        <v>2</v>
      </c>
      <c r="F396" s="145" t="str">
        <f>VLOOKUP(E396,RUOLO!$A$1:$B$6,2,FALSE)</f>
        <v>02-MANDATARIA</v>
      </c>
      <c r="G396" s="140" t="s">
        <v>1625</v>
      </c>
      <c r="H396" s="140" t="s">
        <v>1646</v>
      </c>
      <c r="I396" s="145">
        <f>IF(A396=A395,1,0)</f>
        <v>1</v>
      </c>
      <c r="J396" s="145">
        <f>IF(I396=0,-INT(J395-1),J395)</f>
        <v>0</v>
      </c>
    </row>
    <row r="397" spans="1:10" ht="12">
      <c r="A397" s="157" t="s">
        <v>75</v>
      </c>
      <c r="B397" s="143" t="s">
        <v>1995</v>
      </c>
      <c r="C397" s="143" t="s">
        <v>1996</v>
      </c>
      <c r="D397" s="195">
        <v>15</v>
      </c>
      <c r="E397" s="194">
        <v>1</v>
      </c>
      <c r="F397" s="145" t="str">
        <f>VLOOKUP(E397,RUOLO!$A$1:$B$6,2,FALSE)</f>
        <v>01-MANDANTE</v>
      </c>
      <c r="G397" s="140" t="s">
        <v>1625</v>
      </c>
      <c r="H397" s="140" t="s">
        <v>1646</v>
      </c>
      <c r="I397" s="145">
        <f>IF(A397=A396,1,0)</f>
        <v>1</v>
      </c>
      <c r="J397" s="145">
        <f>IF(I397=0,-INT(J396-1),J396)</f>
        <v>0</v>
      </c>
    </row>
    <row r="398" spans="1:10" ht="12">
      <c r="A398" s="157" t="s">
        <v>75</v>
      </c>
      <c r="B398" s="143" t="s">
        <v>1919</v>
      </c>
      <c r="C398" s="143" t="s">
        <v>1920</v>
      </c>
      <c r="F398" s="145">
        <f>VLOOKUP(E398,RUOLO!$A$1:$B$6,2,FALSE)</f>
        <v>0</v>
      </c>
      <c r="G398" s="140" t="s">
        <v>1625</v>
      </c>
      <c r="H398" s="140" t="s">
        <v>1646</v>
      </c>
      <c r="I398" s="145">
        <f>IF(A398=A397,1,0)</f>
        <v>1</v>
      </c>
      <c r="J398" s="145">
        <f>IF(I398=0,-INT(J397-1),J397)</f>
        <v>0</v>
      </c>
    </row>
    <row r="399" spans="1:10" ht="24">
      <c r="A399" s="157" t="s">
        <v>75</v>
      </c>
      <c r="B399" s="153" t="s">
        <v>1921</v>
      </c>
      <c r="C399" s="143" t="s">
        <v>1922</v>
      </c>
      <c r="F399" s="145">
        <f>VLOOKUP(E399,RUOLO!$A$1:$B$6,2,FALSE)</f>
        <v>0</v>
      </c>
      <c r="G399" s="140" t="s">
        <v>1625</v>
      </c>
      <c r="H399" s="140" t="s">
        <v>1646</v>
      </c>
      <c r="I399" s="145">
        <f>IF(A399=A398,1,0)</f>
        <v>1</v>
      </c>
      <c r="J399" s="145">
        <f>IF(I399=0,-INT(J398-1),J398)</f>
        <v>0</v>
      </c>
    </row>
    <row r="400" spans="1:10" ht="24">
      <c r="A400" s="157" t="s">
        <v>75</v>
      </c>
      <c r="B400" s="153" t="s">
        <v>1923</v>
      </c>
      <c r="C400" s="143" t="s">
        <v>1924</v>
      </c>
      <c r="F400" s="145">
        <f>VLOOKUP(E400,RUOLO!$A$1:$B$6,2,FALSE)</f>
        <v>0</v>
      </c>
      <c r="G400" s="140" t="s">
        <v>1625</v>
      </c>
      <c r="H400" s="140" t="s">
        <v>1646</v>
      </c>
      <c r="I400" s="145">
        <f>IF(A400=A399,1,0)</f>
        <v>1</v>
      </c>
      <c r="J400" s="145">
        <f>IF(I400=0,-INT(J399-1),J399)</f>
        <v>0</v>
      </c>
    </row>
    <row r="401" spans="1:10" ht="24">
      <c r="A401" s="157" t="s">
        <v>75</v>
      </c>
      <c r="B401" s="153" t="s">
        <v>1925</v>
      </c>
      <c r="C401" s="143" t="s">
        <v>1926</v>
      </c>
      <c r="F401" s="145">
        <f>VLOOKUP(E401,RUOLO!$A$1:$B$6,2,FALSE)</f>
        <v>0</v>
      </c>
      <c r="G401" s="140" t="s">
        <v>1625</v>
      </c>
      <c r="H401" s="140" t="s">
        <v>1625</v>
      </c>
      <c r="I401" s="145">
        <f>IF(A401=A400,1,0)</f>
        <v>1</v>
      </c>
      <c r="J401" s="145">
        <f>IF(I401=0,-INT(J400-1),J400)</f>
        <v>0</v>
      </c>
    </row>
    <row r="402" spans="1:10" ht="24">
      <c r="A402" s="157" t="s">
        <v>75</v>
      </c>
      <c r="B402" s="153" t="s">
        <v>1927</v>
      </c>
      <c r="C402" s="143" t="s">
        <v>1928</v>
      </c>
      <c r="F402" s="145">
        <f>VLOOKUP(E402,RUOLO!$A$1:$B$6,2,FALSE)</f>
        <v>0</v>
      </c>
      <c r="G402" s="140" t="s">
        <v>1625</v>
      </c>
      <c r="H402" s="140" t="s">
        <v>1646</v>
      </c>
      <c r="I402" s="145">
        <f>IF(A402=A401,1,0)</f>
        <v>1</v>
      </c>
      <c r="J402" s="145">
        <f>IF(I402=0,-INT(J401-1),J401)</f>
        <v>0</v>
      </c>
    </row>
    <row r="403" spans="1:10" ht="24">
      <c r="A403" s="157" t="s">
        <v>75</v>
      </c>
      <c r="B403" s="153" t="s">
        <v>1929</v>
      </c>
      <c r="C403" s="143" t="s">
        <v>1930</v>
      </c>
      <c r="F403" s="145">
        <f>VLOOKUP(E403,RUOLO!$A$1:$B$6,2,FALSE)</f>
        <v>0</v>
      </c>
      <c r="G403" s="140" t="s">
        <v>1625</v>
      </c>
      <c r="H403" s="140" t="s">
        <v>1646</v>
      </c>
      <c r="I403" s="145">
        <f>IF(A403=A402,1,0)</f>
        <v>1</v>
      </c>
      <c r="J403" s="145">
        <f>IF(I403=0,-INT(J402-1),J402)</f>
        <v>0</v>
      </c>
    </row>
    <row r="404" spans="1:10" ht="24">
      <c r="A404" s="157" t="s">
        <v>75</v>
      </c>
      <c r="B404" s="153" t="s">
        <v>1677</v>
      </c>
      <c r="C404" s="143" t="s">
        <v>1931</v>
      </c>
      <c r="F404" s="145">
        <f>VLOOKUP(E404,RUOLO!$A$1:$B$6,2,FALSE)</f>
        <v>0</v>
      </c>
      <c r="G404" s="140" t="s">
        <v>1625</v>
      </c>
      <c r="H404" s="140" t="s">
        <v>1646</v>
      </c>
      <c r="I404" s="145">
        <f>IF(A404=A403,1,0)</f>
        <v>1</v>
      </c>
      <c r="J404" s="145">
        <f>IF(I404=0,-INT(J403-1),J403)</f>
        <v>0</v>
      </c>
    </row>
    <row r="405" spans="1:10" ht="24">
      <c r="A405" s="157" t="s">
        <v>75</v>
      </c>
      <c r="B405" s="153" t="s">
        <v>1932</v>
      </c>
      <c r="C405" s="143" t="s">
        <v>1933</v>
      </c>
      <c r="F405" s="145">
        <f>VLOOKUP(E405,RUOLO!$A$1:$B$6,2,FALSE)</f>
        <v>0</v>
      </c>
      <c r="G405" s="140" t="s">
        <v>1625</v>
      </c>
      <c r="H405" s="140" t="s">
        <v>1646</v>
      </c>
      <c r="I405" s="145">
        <f>IF(A405=A404,1,0)</f>
        <v>1</v>
      </c>
      <c r="J405" s="145">
        <f>IF(I405=0,-INT(J404-1),J404)</f>
        <v>0</v>
      </c>
    </row>
    <row r="406" spans="1:10" ht="24">
      <c r="A406" s="157" t="s">
        <v>75</v>
      </c>
      <c r="B406" s="153" t="s">
        <v>1934</v>
      </c>
      <c r="C406" s="143" t="s">
        <v>1935</v>
      </c>
      <c r="F406" s="145">
        <f>VLOOKUP(E406,RUOLO!$A$1:$B$6,2,FALSE)</f>
        <v>0</v>
      </c>
      <c r="G406" s="140" t="s">
        <v>1625</v>
      </c>
      <c r="H406" s="140" t="s">
        <v>1646</v>
      </c>
      <c r="I406" s="145">
        <f>IF(A406=A405,1,0)</f>
        <v>1</v>
      </c>
      <c r="J406" s="145">
        <f>IF(I406=0,-INT(J405-1),J405)</f>
        <v>0</v>
      </c>
    </row>
    <row r="407" spans="1:10" ht="24">
      <c r="A407" s="157" t="s">
        <v>75</v>
      </c>
      <c r="B407" s="153" t="s">
        <v>1936</v>
      </c>
      <c r="C407" s="143" t="s">
        <v>1937</v>
      </c>
      <c r="F407" s="145">
        <f>VLOOKUP(E407,RUOLO!$A$1:$B$6,2,FALSE)</f>
        <v>0</v>
      </c>
      <c r="G407" s="140" t="s">
        <v>1625</v>
      </c>
      <c r="H407" s="140" t="s">
        <v>1646</v>
      </c>
      <c r="I407" s="145">
        <f>IF(A407=A406,1,0)</f>
        <v>1</v>
      </c>
      <c r="J407" s="145">
        <f>IF(I407=0,-INT(J406-1),J406)</f>
        <v>0</v>
      </c>
    </row>
    <row r="408" spans="1:10" ht="36">
      <c r="A408" s="157" t="s">
        <v>75</v>
      </c>
      <c r="B408" s="153" t="s">
        <v>1938</v>
      </c>
      <c r="C408" s="143" t="s">
        <v>1939</v>
      </c>
      <c r="F408" s="145">
        <f>VLOOKUP(E408,RUOLO!$A$1:$B$6,2,FALSE)</f>
        <v>0</v>
      </c>
      <c r="G408" s="140" t="s">
        <v>1625</v>
      </c>
      <c r="H408" s="140" t="s">
        <v>1646</v>
      </c>
      <c r="I408" s="145">
        <f>IF(A408=A407,1,0)</f>
        <v>1</v>
      </c>
      <c r="J408" s="145">
        <f>IF(I408=0,-INT(J407-1),J407)</f>
        <v>0</v>
      </c>
    </row>
    <row r="409" spans="1:10" ht="36">
      <c r="A409" s="157" t="s">
        <v>75</v>
      </c>
      <c r="B409" s="153" t="s">
        <v>1940</v>
      </c>
      <c r="C409" s="143" t="s">
        <v>1941</v>
      </c>
      <c r="F409" s="145">
        <f>VLOOKUP(E409,RUOLO!$A$1:$B$6,2,FALSE)</f>
        <v>0</v>
      </c>
      <c r="G409" s="140" t="s">
        <v>1625</v>
      </c>
      <c r="H409" s="140" t="s">
        <v>1646</v>
      </c>
      <c r="I409" s="145">
        <f>IF(A409=A408,1,0)</f>
        <v>1</v>
      </c>
      <c r="J409" s="145">
        <f>IF(I409=0,-INT(J408-1),J408)</f>
        <v>0</v>
      </c>
    </row>
    <row r="410" spans="1:10" ht="36">
      <c r="A410" s="157" t="s">
        <v>75</v>
      </c>
      <c r="B410" s="153" t="s">
        <v>1942</v>
      </c>
      <c r="C410" s="143" t="s">
        <v>1943</v>
      </c>
      <c r="F410" s="145">
        <f>VLOOKUP(E410,RUOLO!$A$1:$B$6,2,FALSE)</f>
        <v>0</v>
      </c>
      <c r="G410" s="140" t="s">
        <v>1625</v>
      </c>
      <c r="H410" s="140" t="s">
        <v>1646</v>
      </c>
      <c r="I410" s="145">
        <f>IF(A410=A409,1,0)</f>
        <v>1</v>
      </c>
      <c r="J410" s="145">
        <f>IF(I410=0,-INT(J409-1),J409)</f>
        <v>0</v>
      </c>
    </row>
    <row r="411" spans="1:10" ht="24">
      <c r="A411" s="157" t="s">
        <v>75</v>
      </c>
      <c r="B411" s="153" t="s">
        <v>1948</v>
      </c>
      <c r="C411" s="143" t="s">
        <v>1949</v>
      </c>
      <c r="F411" s="145">
        <f>VLOOKUP(E411,RUOLO!$A$1:$B$6,2,FALSE)</f>
        <v>0</v>
      </c>
      <c r="G411" s="140" t="s">
        <v>1625</v>
      </c>
      <c r="H411" s="140" t="s">
        <v>1646</v>
      </c>
      <c r="I411" s="145">
        <f>IF(A411=A410,1,0)</f>
        <v>1</v>
      </c>
      <c r="J411" s="145">
        <f>IF(I411=0,-INT(J410-1),J410)</f>
        <v>0</v>
      </c>
    </row>
    <row r="412" spans="1:10" ht="24">
      <c r="A412" s="157" t="s">
        <v>75</v>
      </c>
      <c r="B412" s="153" t="s">
        <v>1950</v>
      </c>
      <c r="C412" s="143" t="s">
        <v>1951</v>
      </c>
      <c r="F412" s="145">
        <f>VLOOKUP(E412,RUOLO!$A$1:$B$6,2,FALSE)</f>
        <v>0</v>
      </c>
      <c r="G412" s="140" t="s">
        <v>1625</v>
      </c>
      <c r="H412" s="140" t="s">
        <v>1646</v>
      </c>
      <c r="I412" s="145">
        <f>IF(A412=A411,1,0)</f>
        <v>1</v>
      </c>
      <c r="J412" s="145">
        <f>IF(I412=0,-INT(J411-1),J411)</f>
        <v>0</v>
      </c>
    </row>
    <row r="413" spans="1:10" ht="24">
      <c r="A413" s="157" t="s">
        <v>75</v>
      </c>
      <c r="B413" s="153" t="s">
        <v>1956</v>
      </c>
      <c r="C413" s="143" t="s">
        <v>1957</v>
      </c>
      <c r="F413" s="145">
        <f>VLOOKUP(E413,RUOLO!$A$1:$B$6,2,FALSE)</f>
        <v>0</v>
      </c>
      <c r="G413" s="140" t="s">
        <v>1625</v>
      </c>
      <c r="H413" s="140" t="s">
        <v>1646</v>
      </c>
      <c r="I413" s="145">
        <f>IF(A413=A412,1,0)</f>
        <v>1</v>
      </c>
      <c r="J413" s="145">
        <f>IF(I413=0,-INT(J412-1),J412)</f>
        <v>0</v>
      </c>
    </row>
    <row r="414" spans="1:10" ht="24">
      <c r="A414" s="157" t="s">
        <v>75</v>
      </c>
      <c r="B414" s="153" t="s">
        <v>1958</v>
      </c>
      <c r="C414" s="143" t="s">
        <v>1959</v>
      </c>
      <c r="F414" s="145">
        <f>VLOOKUP(E414,RUOLO!$A$1:$B$6,2,FALSE)</f>
        <v>0</v>
      </c>
      <c r="G414" s="140" t="s">
        <v>1625</v>
      </c>
      <c r="H414" s="140" t="s">
        <v>1646</v>
      </c>
      <c r="I414" s="145">
        <f>IF(A414=A413,1,0)</f>
        <v>1</v>
      </c>
      <c r="J414" s="145">
        <f>IF(I414=0,-INT(J413-1),J413)</f>
        <v>0</v>
      </c>
    </row>
    <row r="415" spans="1:10" ht="36">
      <c r="A415" s="157" t="s">
        <v>75</v>
      </c>
      <c r="B415" s="153" t="s">
        <v>1960</v>
      </c>
      <c r="C415" s="143" t="s">
        <v>1961</v>
      </c>
      <c r="F415" s="145">
        <f>VLOOKUP(E415,RUOLO!$A$1:$B$6,2,FALSE)</f>
        <v>0</v>
      </c>
      <c r="G415" s="140" t="s">
        <v>1625</v>
      </c>
      <c r="H415" s="140" t="s">
        <v>1646</v>
      </c>
      <c r="I415" s="145">
        <f>IF(A415=A414,1,0)</f>
        <v>1</v>
      </c>
      <c r="J415" s="145">
        <f>IF(I415=0,-INT(J414-1),J414)</f>
        <v>0</v>
      </c>
    </row>
    <row r="416" spans="1:10" ht="36">
      <c r="A416" s="157" t="s">
        <v>75</v>
      </c>
      <c r="B416" s="153" t="s">
        <v>1962</v>
      </c>
      <c r="C416" s="143" t="s">
        <v>1963</v>
      </c>
      <c r="F416" s="145">
        <f>VLOOKUP(E416,RUOLO!$A$1:$B$6,2,FALSE)</f>
        <v>0</v>
      </c>
      <c r="G416" s="140" t="s">
        <v>1625</v>
      </c>
      <c r="H416" s="140" t="s">
        <v>1646</v>
      </c>
      <c r="I416" s="145">
        <f>IF(A416=A415,1,0)</f>
        <v>1</v>
      </c>
      <c r="J416" s="145">
        <f>IF(I416=0,-INT(J415-1),J415)</f>
        <v>0</v>
      </c>
    </row>
    <row r="417" spans="1:10" ht="36">
      <c r="A417" s="157" t="s">
        <v>75</v>
      </c>
      <c r="B417" s="153" t="s">
        <v>1964</v>
      </c>
      <c r="C417" s="143" t="s">
        <v>1965</v>
      </c>
      <c r="F417" s="145">
        <f>VLOOKUP(E417,RUOLO!$A$1:$B$6,2,FALSE)</f>
        <v>0</v>
      </c>
      <c r="G417" s="140" t="s">
        <v>1625</v>
      </c>
      <c r="H417" s="140" t="s">
        <v>1646</v>
      </c>
      <c r="I417" s="145">
        <f>IF(A417=A416,1,0)</f>
        <v>1</v>
      </c>
      <c r="J417" s="145">
        <f>IF(I417=0,-INT(J416-1),J416)</f>
        <v>0</v>
      </c>
    </row>
    <row r="418" spans="1:10" ht="24">
      <c r="A418" s="157" t="s">
        <v>75</v>
      </c>
      <c r="B418" s="153" t="s">
        <v>1966</v>
      </c>
      <c r="C418" s="143" t="s">
        <v>1967</v>
      </c>
      <c r="F418" s="145">
        <f>VLOOKUP(E418,RUOLO!$A$1:$B$6,2,FALSE)</f>
        <v>0</v>
      </c>
      <c r="G418" s="140" t="s">
        <v>1625</v>
      </c>
      <c r="H418" s="140" t="s">
        <v>1646</v>
      </c>
      <c r="I418" s="145">
        <f>IF(A418=A417,1,0)</f>
        <v>1</v>
      </c>
      <c r="J418" s="145">
        <f>IF(I418=0,-INT(J417-1),J417)</f>
        <v>0</v>
      </c>
    </row>
    <row r="419" spans="1:10" ht="24">
      <c r="A419" s="157" t="s">
        <v>75</v>
      </c>
      <c r="B419" s="153" t="s">
        <v>1972</v>
      </c>
      <c r="C419" s="143" t="s">
        <v>1674</v>
      </c>
      <c r="F419" s="145">
        <f>VLOOKUP(E419,RUOLO!$A$1:$B$6,2,FALSE)</f>
        <v>0</v>
      </c>
      <c r="G419" s="140" t="s">
        <v>1625</v>
      </c>
      <c r="H419" s="140" t="s">
        <v>1646</v>
      </c>
      <c r="I419" s="145">
        <f>IF(A419=A418,1,0)</f>
        <v>1</v>
      </c>
      <c r="J419" s="145">
        <f>IF(I419=0,-INT(J418-1),J418)</f>
        <v>0</v>
      </c>
    </row>
    <row r="420" spans="1:10" ht="36">
      <c r="A420" s="157" t="s">
        <v>75</v>
      </c>
      <c r="B420" s="153" t="s">
        <v>1973</v>
      </c>
      <c r="C420" s="153" t="s">
        <v>1974</v>
      </c>
      <c r="F420" s="145">
        <f>VLOOKUP(E420,RUOLO!$A$1:$B$6,2,FALSE)</f>
        <v>0</v>
      </c>
      <c r="G420" s="140" t="s">
        <v>1625</v>
      </c>
      <c r="H420" s="140" t="s">
        <v>1646</v>
      </c>
      <c r="I420" s="145">
        <f>IF(A420=A419,1,0)</f>
        <v>1</v>
      </c>
      <c r="J420" s="145">
        <f>IF(I420=0,-INT(J419-1),J419)</f>
        <v>0</v>
      </c>
    </row>
    <row r="421" spans="1:10" ht="36">
      <c r="A421" s="157" t="s">
        <v>75</v>
      </c>
      <c r="B421" s="153" t="s">
        <v>1975</v>
      </c>
      <c r="C421" s="143" t="s">
        <v>1976</v>
      </c>
      <c r="F421" s="145">
        <f>VLOOKUP(E421,RUOLO!$A$1:$B$6,2,FALSE)</f>
        <v>0</v>
      </c>
      <c r="G421" s="140" t="s">
        <v>1625</v>
      </c>
      <c r="H421" s="140" t="s">
        <v>1646</v>
      </c>
      <c r="I421" s="145">
        <f>IF(A421=A420,1,0)</f>
        <v>1</v>
      </c>
      <c r="J421" s="145">
        <f>IF(I421=0,-INT(J420-1),J420)</f>
        <v>0</v>
      </c>
    </row>
    <row r="422" spans="1:10" ht="12">
      <c r="A422" s="157" t="s">
        <v>75</v>
      </c>
      <c r="B422" s="143" t="s">
        <v>1977</v>
      </c>
      <c r="C422" s="143" t="s">
        <v>1978</v>
      </c>
      <c r="F422" s="145">
        <f>VLOOKUP(E422,RUOLO!$A$1:$B$6,2,FALSE)</f>
        <v>0</v>
      </c>
      <c r="G422" s="140" t="s">
        <v>1625</v>
      </c>
      <c r="H422" s="140" t="s">
        <v>1646</v>
      </c>
      <c r="I422" s="145">
        <f>IF(A422=A421,1,0)</f>
        <v>1</v>
      </c>
      <c r="J422" s="145">
        <f>IF(I422=0,-INT(J421-1),J421)</f>
        <v>0</v>
      </c>
    </row>
    <row r="423" spans="1:10" ht="24">
      <c r="A423" s="157" t="s">
        <v>75</v>
      </c>
      <c r="B423" s="153" t="s">
        <v>1983</v>
      </c>
      <c r="C423" s="143" t="s">
        <v>1984</v>
      </c>
      <c r="F423" s="145">
        <f>VLOOKUP(E423,RUOLO!$A$1:$B$6,2,FALSE)</f>
        <v>0</v>
      </c>
      <c r="G423" s="140" t="s">
        <v>1625</v>
      </c>
      <c r="H423" s="140" t="s">
        <v>1646</v>
      </c>
      <c r="I423" s="145">
        <f>IF(A423=A422,1,0)</f>
        <v>1</v>
      </c>
      <c r="J423" s="145">
        <f>IF(I423=0,-INT(J422-1),J422)</f>
        <v>0</v>
      </c>
    </row>
    <row r="424" spans="1:10" ht="24">
      <c r="A424" s="157" t="s">
        <v>75</v>
      </c>
      <c r="B424" s="153" t="s">
        <v>1985</v>
      </c>
      <c r="C424" s="143" t="s">
        <v>1986</v>
      </c>
      <c r="F424" s="145">
        <f>VLOOKUP(E424,RUOLO!$A$1:$B$6,2,FALSE)</f>
        <v>0</v>
      </c>
      <c r="G424" s="140" t="s">
        <v>1625</v>
      </c>
      <c r="H424" s="140" t="s">
        <v>1646</v>
      </c>
      <c r="I424" s="145">
        <f>IF(A424=A423,1,0)</f>
        <v>1</v>
      </c>
      <c r="J424" s="145">
        <f>IF(I424=0,-INT(J423-1),J423)</f>
        <v>0</v>
      </c>
    </row>
    <row r="425" spans="1:10" ht="24">
      <c r="A425" s="157" t="s">
        <v>75</v>
      </c>
      <c r="B425" s="153" t="s">
        <v>1987</v>
      </c>
      <c r="C425" s="143" t="s">
        <v>1988</v>
      </c>
      <c r="F425" s="145">
        <f>VLOOKUP(E425,RUOLO!$A$1:$B$6,2,FALSE)</f>
        <v>0</v>
      </c>
      <c r="G425" s="140" t="s">
        <v>1625</v>
      </c>
      <c r="H425" s="140" t="s">
        <v>1646</v>
      </c>
      <c r="I425" s="145">
        <f>IF(A425=A424,1,0)</f>
        <v>1</v>
      </c>
      <c r="J425" s="145">
        <f>IF(I425=0,-INT(J424-1),J424)</f>
        <v>0</v>
      </c>
    </row>
    <row r="426" spans="1:10" ht="24">
      <c r="A426" s="157" t="s">
        <v>75</v>
      </c>
      <c r="B426" s="153" t="s">
        <v>1989</v>
      </c>
      <c r="C426" s="143" t="s">
        <v>1990</v>
      </c>
      <c r="F426" s="145">
        <f>VLOOKUP(E426,RUOLO!$A$1:$B$6,2,FALSE)</f>
        <v>0</v>
      </c>
      <c r="G426" s="140" t="s">
        <v>1625</v>
      </c>
      <c r="H426" s="140" t="s">
        <v>1646</v>
      </c>
      <c r="I426" s="145">
        <f>IF(A426=A425,1,0)</f>
        <v>1</v>
      </c>
      <c r="J426" s="145">
        <f>IF(I426=0,-INT(J425-1),J425)</f>
        <v>0</v>
      </c>
    </row>
    <row r="427" spans="1:10" ht="36">
      <c r="A427" s="157" t="s">
        <v>75</v>
      </c>
      <c r="B427" s="153" t="s">
        <v>1991</v>
      </c>
      <c r="C427" s="143" t="s">
        <v>1992</v>
      </c>
      <c r="F427" s="145">
        <f>VLOOKUP(E427,RUOLO!$A$1:$B$6,2,FALSE)</f>
        <v>0</v>
      </c>
      <c r="G427" s="140" t="s">
        <v>1625</v>
      </c>
      <c r="H427" s="140" t="s">
        <v>1646</v>
      </c>
      <c r="I427" s="145">
        <f>IF(A427=A426,1,0)</f>
        <v>1</v>
      </c>
      <c r="J427" s="145">
        <f>IF(I427=0,-INT(J426-1),J426)</f>
        <v>0</v>
      </c>
    </row>
    <row r="428" spans="1:10" ht="24">
      <c r="A428" s="157" t="s">
        <v>75</v>
      </c>
      <c r="B428" s="153" t="s">
        <v>1997</v>
      </c>
      <c r="C428" s="143" t="s">
        <v>1998</v>
      </c>
      <c r="F428" s="145">
        <f>VLOOKUP(E428,RUOLO!$A$1:$B$6,2,FALSE)</f>
        <v>0</v>
      </c>
      <c r="G428" s="140" t="s">
        <v>1625</v>
      </c>
      <c r="H428" s="140" t="s">
        <v>1646</v>
      </c>
      <c r="I428" s="145">
        <f>IF(A428=A427,1,0)</f>
        <v>1</v>
      </c>
      <c r="J428" s="145">
        <f>IF(I428=0,-INT(J427-1),J427)</f>
        <v>0</v>
      </c>
    </row>
    <row r="429" spans="1:10" ht="36">
      <c r="A429" s="157" t="s">
        <v>75</v>
      </c>
      <c r="B429" s="153" t="s">
        <v>1999</v>
      </c>
      <c r="C429" s="143" t="s">
        <v>2000</v>
      </c>
      <c r="F429" s="145">
        <f>VLOOKUP(E429,RUOLO!$A$1:$B$6,2,FALSE)</f>
        <v>0</v>
      </c>
      <c r="G429" s="140" t="s">
        <v>1625</v>
      </c>
      <c r="H429" s="140" t="s">
        <v>1646</v>
      </c>
      <c r="I429" s="145">
        <f>IF(A429=A428,1,0)</f>
        <v>1</v>
      </c>
      <c r="J429" s="145">
        <f>IF(I429=0,-INT(J428-1),J428)</f>
        <v>0</v>
      </c>
    </row>
    <row r="430" spans="1:10" ht="24">
      <c r="A430" s="157" t="s">
        <v>75</v>
      </c>
      <c r="B430" s="153" t="s">
        <v>2001</v>
      </c>
      <c r="C430" s="143" t="s">
        <v>2002</v>
      </c>
      <c r="F430" s="145">
        <f>VLOOKUP(E430,RUOLO!$A$1:$B$6,2,FALSE)</f>
        <v>0</v>
      </c>
      <c r="G430" s="140" t="s">
        <v>1646</v>
      </c>
      <c r="I430" s="145">
        <f>IF(A430=A429,1,0)</f>
        <v>1</v>
      </c>
      <c r="J430" s="145">
        <f>IF(I430=0,-INT(J429-1),J429)</f>
        <v>0</v>
      </c>
    </row>
    <row r="431" spans="1:10" ht="36">
      <c r="A431" s="157" t="s">
        <v>75</v>
      </c>
      <c r="B431" s="153" t="s">
        <v>2003</v>
      </c>
      <c r="C431" s="143" t="s">
        <v>2004</v>
      </c>
      <c r="F431" s="145">
        <f>VLOOKUP(E431,RUOLO!$A$1:$B$6,2,FALSE)</f>
        <v>0</v>
      </c>
      <c r="G431" s="140" t="s">
        <v>1646</v>
      </c>
      <c r="I431" s="145">
        <f>IF(A431=A430,1,0)</f>
        <v>1</v>
      </c>
      <c r="J431" s="145">
        <f>IF(I431=0,-INT(J430-1),J430)</f>
        <v>0</v>
      </c>
    </row>
    <row r="432" spans="1:10" ht="36">
      <c r="A432" s="157" t="s">
        <v>75</v>
      </c>
      <c r="B432" s="153" t="s">
        <v>2005</v>
      </c>
      <c r="C432" s="143" t="s">
        <v>2006</v>
      </c>
      <c r="F432" s="145">
        <f>VLOOKUP(E432,RUOLO!$A$1:$B$6,2,FALSE)</f>
        <v>0</v>
      </c>
      <c r="G432" s="140" t="s">
        <v>1646</v>
      </c>
      <c r="I432" s="145">
        <f>IF(A432=A431,1,0)</f>
        <v>1</v>
      </c>
      <c r="J432" s="145">
        <f>IF(I432=0,-INT(J431-1),J431)</f>
        <v>0</v>
      </c>
    </row>
    <row r="433" spans="1:10" ht="24">
      <c r="A433" s="157" t="s">
        <v>75</v>
      </c>
      <c r="B433" s="153" t="s">
        <v>2007</v>
      </c>
      <c r="C433" s="143" t="s">
        <v>2008</v>
      </c>
      <c r="F433" s="145">
        <f>VLOOKUP(E433,RUOLO!$A$1:$B$6,2,FALSE)</f>
        <v>0</v>
      </c>
      <c r="G433" s="140" t="s">
        <v>1646</v>
      </c>
      <c r="I433" s="145">
        <f>IF(A433=A432,1,0)</f>
        <v>1</v>
      </c>
      <c r="J433" s="145">
        <f>IF(I433=0,-INT(J432-1),J432)</f>
        <v>0</v>
      </c>
    </row>
    <row r="434" spans="1:10" ht="36">
      <c r="A434" s="157" t="s">
        <v>75</v>
      </c>
      <c r="B434" s="153" t="s">
        <v>2009</v>
      </c>
      <c r="C434" s="143" t="s">
        <v>2010</v>
      </c>
      <c r="F434" s="145">
        <f>VLOOKUP(E434,RUOLO!$A$1:$B$6,2,FALSE)</f>
        <v>0</v>
      </c>
      <c r="G434" s="140" t="s">
        <v>1646</v>
      </c>
      <c r="I434" s="145">
        <f>IF(A434=A433,1,0)</f>
        <v>1</v>
      </c>
      <c r="J434" s="145">
        <f>IF(I434=0,-INT(J433-1),J433)</f>
        <v>0</v>
      </c>
    </row>
    <row r="435" spans="1:10" ht="24">
      <c r="A435" s="157" t="s">
        <v>75</v>
      </c>
      <c r="B435" s="153" t="s">
        <v>2011</v>
      </c>
      <c r="C435" s="143" t="s">
        <v>2012</v>
      </c>
      <c r="F435" s="145">
        <f>VLOOKUP(E435,RUOLO!$A$1:$B$6,2,FALSE)</f>
        <v>0</v>
      </c>
      <c r="G435" s="140" t="s">
        <v>1646</v>
      </c>
      <c r="I435" s="145">
        <f>IF(A435=A434,1,0)</f>
        <v>1</v>
      </c>
      <c r="J435" s="145">
        <f>IF(I435=0,-INT(J434-1),J434)</f>
        <v>0</v>
      </c>
    </row>
    <row r="436" spans="1:10" ht="48">
      <c r="A436" s="157" t="s">
        <v>75</v>
      </c>
      <c r="B436" s="153" t="s">
        <v>2013</v>
      </c>
      <c r="C436" s="143" t="s">
        <v>2014</v>
      </c>
      <c r="F436" s="145">
        <f>VLOOKUP(E436,RUOLO!$A$1:$B$6,2,FALSE)</f>
        <v>0</v>
      </c>
      <c r="G436" s="140" t="s">
        <v>1646</v>
      </c>
      <c r="I436" s="145">
        <f>IF(A436=A435,1,0)</f>
        <v>1</v>
      </c>
      <c r="J436" s="145">
        <f>IF(I436=0,-INT(J435-1),J435)</f>
        <v>0</v>
      </c>
    </row>
    <row r="437" spans="1:10" ht="12">
      <c r="A437" s="157" t="s">
        <v>75</v>
      </c>
      <c r="C437" s="143" t="s">
        <v>2015</v>
      </c>
      <c r="F437" s="145">
        <f>VLOOKUP(E437,RUOLO!$A$1:$B$6,2,FALSE)</f>
        <v>0</v>
      </c>
      <c r="G437" s="140" t="s">
        <v>1646</v>
      </c>
      <c r="I437" s="145">
        <f>IF(A437=A436,1,0)</f>
        <v>1</v>
      </c>
      <c r="J437" s="145">
        <f>IF(I437=0,-INT(J436-1),J436)</f>
        <v>0</v>
      </c>
    </row>
    <row r="438" spans="1:10" ht="36">
      <c r="A438" s="157" t="s">
        <v>75</v>
      </c>
      <c r="B438" s="153" t="s">
        <v>2016</v>
      </c>
      <c r="C438" s="143" t="s">
        <v>2017</v>
      </c>
      <c r="F438" s="145">
        <f>VLOOKUP(E438,RUOLO!$A$1:$B$6,2,FALSE)</f>
        <v>0</v>
      </c>
      <c r="G438" s="140" t="s">
        <v>1646</v>
      </c>
      <c r="I438" s="145">
        <f>IF(A438=A437,1,0)</f>
        <v>1</v>
      </c>
      <c r="J438" s="145">
        <f>IF(I438=0,-INT(J437-1),J437)</f>
        <v>0</v>
      </c>
    </row>
    <row r="439" spans="1:10" ht="24">
      <c r="A439" s="157" t="s">
        <v>75</v>
      </c>
      <c r="B439" s="153" t="s">
        <v>2018</v>
      </c>
      <c r="C439" s="143" t="s">
        <v>2019</v>
      </c>
      <c r="F439" s="145">
        <f>VLOOKUP(E439,RUOLO!$A$1:$B$6,2,FALSE)</f>
        <v>0</v>
      </c>
      <c r="G439" s="140" t="s">
        <v>1646</v>
      </c>
      <c r="I439" s="145">
        <f>IF(A439=A438,1,0)</f>
        <v>1</v>
      </c>
      <c r="J439" s="145">
        <f>IF(I439=0,-INT(J438-1),J438)</f>
        <v>0</v>
      </c>
    </row>
    <row r="440" spans="1:10" ht="36">
      <c r="A440" s="157" t="s">
        <v>75</v>
      </c>
      <c r="B440" s="153" t="s">
        <v>2020</v>
      </c>
      <c r="C440" s="143" t="s">
        <v>2021</v>
      </c>
      <c r="F440" s="145">
        <f>VLOOKUP(E440,RUOLO!$A$1:$B$6,2,FALSE)</f>
        <v>0</v>
      </c>
      <c r="G440" s="140" t="s">
        <v>1646</v>
      </c>
      <c r="I440" s="145">
        <f>IF(A440=A439,1,0)</f>
        <v>1</v>
      </c>
      <c r="J440" s="145">
        <f>IF(I440=0,-INT(J439-1),J439)</f>
        <v>0</v>
      </c>
    </row>
    <row r="441" spans="1:10" ht="24">
      <c r="A441" s="157" t="s">
        <v>75</v>
      </c>
      <c r="B441" s="153" t="s">
        <v>2022</v>
      </c>
      <c r="C441" s="143" t="s">
        <v>2023</v>
      </c>
      <c r="F441" s="145">
        <f>VLOOKUP(E441,RUOLO!$A$1:$B$6,2,FALSE)</f>
        <v>0</v>
      </c>
      <c r="G441" s="140" t="s">
        <v>1646</v>
      </c>
      <c r="I441" s="145">
        <f>IF(A441=A440,1,0)</f>
        <v>1</v>
      </c>
      <c r="J441" s="145">
        <f>IF(I441=0,-INT(J440-1),J440)</f>
        <v>0</v>
      </c>
    </row>
    <row r="442" spans="1:10" ht="24">
      <c r="A442" s="157" t="s">
        <v>75</v>
      </c>
      <c r="B442" s="153" t="s">
        <v>2024</v>
      </c>
      <c r="C442" s="143" t="s">
        <v>2025</v>
      </c>
      <c r="F442" s="145">
        <f>VLOOKUP(E442,RUOLO!$A$1:$B$6,2,FALSE)</f>
        <v>0</v>
      </c>
      <c r="G442" s="140" t="s">
        <v>1646</v>
      </c>
      <c r="I442" s="145">
        <f>IF(A442=A441,1,0)</f>
        <v>1</v>
      </c>
      <c r="J442" s="145">
        <f>IF(I442=0,-INT(J441-1),J441)</f>
        <v>0</v>
      </c>
    </row>
    <row r="443" spans="1:10" ht="24">
      <c r="A443" s="157" t="s">
        <v>75</v>
      </c>
      <c r="B443" s="153" t="s">
        <v>2026</v>
      </c>
      <c r="C443" s="143" t="s">
        <v>2027</v>
      </c>
      <c r="F443" s="145">
        <f>VLOOKUP(E443,RUOLO!$A$1:$B$6,2,FALSE)</f>
        <v>0</v>
      </c>
      <c r="G443" s="140" t="s">
        <v>1646</v>
      </c>
      <c r="I443" s="145">
        <f>IF(A443=A442,1,0)</f>
        <v>1</v>
      </c>
      <c r="J443" s="145">
        <f>IF(I443=0,-INT(J442-1),J442)</f>
        <v>0</v>
      </c>
    </row>
    <row r="444" spans="1:10" ht="24">
      <c r="A444" s="157" t="s">
        <v>75</v>
      </c>
      <c r="B444" s="153" t="s">
        <v>2028</v>
      </c>
      <c r="C444" s="143" t="s">
        <v>2029</v>
      </c>
      <c r="F444" s="145">
        <f>VLOOKUP(E444,RUOLO!$A$1:$B$6,2,FALSE)</f>
        <v>0</v>
      </c>
      <c r="G444" s="140" t="s">
        <v>1646</v>
      </c>
      <c r="I444" s="145">
        <f>IF(A444=A443,1,0)</f>
        <v>1</v>
      </c>
      <c r="J444" s="145">
        <f>IF(I444=0,-INT(J443-1),J443)</f>
        <v>0</v>
      </c>
    </row>
    <row r="445" spans="1:10" ht="24">
      <c r="A445" s="157" t="s">
        <v>75</v>
      </c>
      <c r="B445" s="153" t="s">
        <v>2030</v>
      </c>
      <c r="C445" s="143" t="s">
        <v>2031</v>
      </c>
      <c r="F445" s="145">
        <f>VLOOKUP(E445,RUOLO!$A$1:$B$6,2,FALSE)</f>
        <v>0</v>
      </c>
      <c r="G445" s="140" t="s">
        <v>1646</v>
      </c>
      <c r="I445" s="145">
        <f>IF(A445=A444,1,0)</f>
        <v>1</v>
      </c>
      <c r="J445" s="145">
        <f>IF(I445=0,-INT(J444-1),J444)</f>
        <v>0</v>
      </c>
    </row>
    <row r="446" spans="1:10" ht="24">
      <c r="A446" s="157" t="s">
        <v>75</v>
      </c>
      <c r="B446" s="153" t="s">
        <v>2032</v>
      </c>
      <c r="C446" s="143" t="s">
        <v>2033</v>
      </c>
      <c r="F446" s="145">
        <f>VLOOKUP(E446,RUOLO!$A$1:$B$6,2,FALSE)</f>
        <v>0</v>
      </c>
      <c r="G446" s="140" t="s">
        <v>1646</v>
      </c>
      <c r="I446" s="145">
        <f>IF(A446=A445,1,0)</f>
        <v>1</v>
      </c>
      <c r="J446" s="145">
        <f>IF(I446=0,-INT(J445-1),J445)</f>
        <v>0</v>
      </c>
    </row>
    <row r="447" spans="1:10" ht="24">
      <c r="A447" s="157" t="s">
        <v>75</v>
      </c>
      <c r="B447" s="153" t="s">
        <v>2034</v>
      </c>
      <c r="C447" s="143" t="s">
        <v>2035</v>
      </c>
      <c r="F447" s="145">
        <f>VLOOKUP(E447,RUOLO!$A$1:$B$6,2,FALSE)</f>
        <v>0</v>
      </c>
      <c r="G447" s="140" t="s">
        <v>1646</v>
      </c>
      <c r="I447" s="145">
        <f>IF(A447=A446,1,0)</f>
        <v>1</v>
      </c>
      <c r="J447" s="145">
        <f>IF(I447=0,-INT(J446-1),J446)</f>
        <v>0</v>
      </c>
    </row>
    <row r="448" spans="1:10" ht="24">
      <c r="A448" s="157" t="s">
        <v>75</v>
      </c>
      <c r="B448" s="153" t="s">
        <v>2036</v>
      </c>
      <c r="C448" s="143" t="s">
        <v>2037</v>
      </c>
      <c r="F448" s="145">
        <f>VLOOKUP(E448,RUOLO!$A$1:$B$6,2,FALSE)</f>
        <v>0</v>
      </c>
      <c r="G448" s="140" t="s">
        <v>1646</v>
      </c>
      <c r="I448" s="145">
        <f>IF(A448=A447,1,0)</f>
        <v>1</v>
      </c>
      <c r="J448" s="145">
        <f>IF(I448=0,-INT(J447-1),J447)</f>
        <v>0</v>
      </c>
    </row>
    <row r="449" spans="1:10" ht="36">
      <c r="A449" s="157" t="s">
        <v>75</v>
      </c>
      <c r="B449" s="153" t="s">
        <v>2038</v>
      </c>
      <c r="C449" s="143" t="s">
        <v>2039</v>
      </c>
      <c r="F449" s="145">
        <f>VLOOKUP(E449,RUOLO!$A$1:$B$6,2,FALSE)</f>
        <v>0</v>
      </c>
      <c r="G449" s="140" t="s">
        <v>1646</v>
      </c>
      <c r="I449" s="145">
        <f>IF(A449=A448,1,0)</f>
        <v>1</v>
      </c>
      <c r="J449" s="145">
        <f>IF(I449=0,-INT(J448-1),J448)</f>
        <v>0</v>
      </c>
    </row>
    <row r="450" spans="1:10" ht="24">
      <c r="A450" s="157" t="s">
        <v>75</v>
      </c>
      <c r="B450" s="153" t="s">
        <v>2040</v>
      </c>
      <c r="C450" s="143" t="s">
        <v>2041</v>
      </c>
      <c r="F450" s="145">
        <f>VLOOKUP(E450,RUOLO!$A$1:$B$6,2,FALSE)</f>
        <v>0</v>
      </c>
      <c r="G450" s="140" t="s">
        <v>1646</v>
      </c>
      <c r="I450" s="145">
        <f>IF(A450=A449,1,0)</f>
        <v>1</v>
      </c>
      <c r="J450" s="145">
        <f>IF(I450=0,-INT(J449-1),J449)</f>
        <v>0</v>
      </c>
    </row>
    <row r="451" spans="1:10" ht="24">
      <c r="A451" s="157" t="s">
        <v>75</v>
      </c>
      <c r="B451" s="153" t="s">
        <v>2042</v>
      </c>
      <c r="C451" s="143" t="s">
        <v>2043</v>
      </c>
      <c r="F451" s="145">
        <f>VLOOKUP(E451,RUOLO!$A$1:$B$6,2,FALSE)</f>
        <v>0</v>
      </c>
      <c r="G451" s="140" t="s">
        <v>1646</v>
      </c>
      <c r="I451" s="145">
        <f>IF(A451=A450,1,0)</f>
        <v>1</v>
      </c>
      <c r="J451" s="145">
        <f>IF(I451=0,-INT(J450-1),J450)</f>
        <v>0</v>
      </c>
    </row>
    <row r="452" spans="1:10" ht="24">
      <c r="A452" s="157" t="s">
        <v>75</v>
      </c>
      <c r="B452" s="153" t="s">
        <v>2044</v>
      </c>
      <c r="C452" s="143" t="s">
        <v>2045</v>
      </c>
      <c r="F452" s="145">
        <f>VLOOKUP(E452,RUOLO!$A$1:$B$6,2,FALSE)</f>
        <v>0</v>
      </c>
      <c r="G452" s="140" t="s">
        <v>1646</v>
      </c>
      <c r="I452" s="145">
        <f>IF(A452=A451,1,0)</f>
        <v>1</v>
      </c>
      <c r="J452" s="145">
        <f>IF(I452=0,-INT(J451-1),J451)</f>
        <v>0</v>
      </c>
    </row>
    <row r="453" spans="1:10" ht="24">
      <c r="A453" s="157" t="s">
        <v>75</v>
      </c>
      <c r="B453" s="153" t="s">
        <v>2046</v>
      </c>
      <c r="C453" s="143" t="s">
        <v>2047</v>
      </c>
      <c r="F453" s="145">
        <f>VLOOKUP(E453,RUOLO!$A$1:$B$6,2,FALSE)</f>
        <v>0</v>
      </c>
      <c r="G453" s="140" t="s">
        <v>1646</v>
      </c>
      <c r="I453" s="145">
        <f>IF(A453=A452,1,0)</f>
        <v>1</v>
      </c>
      <c r="J453" s="145">
        <f>IF(I453=0,-INT(J452-1),J452)</f>
        <v>0</v>
      </c>
    </row>
    <row r="454" spans="1:10" ht="24">
      <c r="A454" s="157" t="s">
        <v>75</v>
      </c>
      <c r="B454" s="153" t="s">
        <v>2048</v>
      </c>
      <c r="C454" s="143" t="s">
        <v>2049</v>
      </c>
      <c r="F454" s="145">
        <f>VLOOKUP(E454,RUOLO!$A$1:$B$6,2,FALSE)</f>
        <v>0</v>
      </c>
      <c r="G454" s="140" t="s">
        <v>1646</v>
      </c>
      <c r="I454" s="145">
        <f>IF(A454=A453,1,0)</f>
        <v>1</v>
      </c>
      <c r="J454" s="145">
        <f>IF(I454=0,-INT(J453-1),J453)</f>
        <v>0</v>
      </c>
    </row>
    <row r="455" spans="1:10" ht="12">
      <c r="A455" s="157" t="s">
        <v>75</v>
      </c>
      <c r="B455" s="143" t="s">
        <v>2050</v>
      </c>
      <c r="C455" s="143" t="s">
        <v>2051</v>
      </c>
      <c r="F455" s="145">
        <f>VLOOKUP(E455,RUOLO!$A$1:$B$6,2,FALSE)</f>
        <v>0</v>
      </c>
      <c r="G455" s="140" t="s">
        <v>1646</v>
      </c>
      <c r="I455" s="145">
        <f>IF(A455=A454,1,0)</f>
        <v>1</v>
      </c>
      <c r="J455" s="145">
        <f>IF(I455=0,-INT(J454-1),J454)</f>
        <v>0</v>
      </c>
    </row>
    <row r="456" spans="1:10" ht="24">
      <c r="A456" s="157" t="s">
        <v>82</v>
      </c>
      <c r="B456" s="153" t="s">
        <v>2076</v>
      </c>
      <c r="C456" s="153" t="s">
        <v>1974</v>
      </c>
      <c r="F456" s="145">
        <f>VLOOKUP(E456,RUOLO!$A$1:$B$6,2,FALSE)</f>
        <v>0</v>
      </c>
      <c r="G456" s="140" t="s">
        <v>1625</v>
      </c>
      <c r="H456" s="140" t="s">
        <v>1646</v>
      </c>
      <c r="I456" s="145">
        <f>IF(A456=A455,1,0)</f>
        <v>0</v>
      </c>
      <c r="J456" s="145">
        <f>IF(I456=0,-INT(J455-1),J455)</f>
        <v>1</v>
      </c>
    </row>
    <row r="457" spans="1:10" ht="24">
      <c r="A457" s="157" t="s">
        <v>82</v>
      </c>
      <c r="B457" s="153" t="s">
        <v>1934</v>
      </c>
      <c r="C457" s="143" t="s">
        <v>2077</v>
      </c>
      <c r="F457" s="145">
        <f>VLOOKUP(E457,RUOLO!$A$1:$B$6,2,FALSE)</f>
        <v>0</v>
      </c>
      <c r="G457" s="140" t="s">
        <v>1625</v>
      </c>
      <c r="H457" s="140" t="s">
        <v>1646</v>
      </c>
      <c r="I457" s="145">
        <f>IF(A457=A456,1,0)</f>
        <v>1</v>
      </c>
      <c r="J457" s="145">
        <f>IF(I457=0,-INT(J456-1),J456)</f>
        <v>1</v>
      </c>
    </row>
    <row r="458" spans="1:10" ht="24">
      <c r="A458" s="157" t="s">
        <v>82</v>
      </c>
      <c r="B458" s="153" t="s">
        <v>2078</v>
      </c>
      <c r="C458" s="143" t="s">
        <v>1930</v>
      </c>
      <c r="F458" s="145">
        <f>VLOOKUP(E458,RUOLO!$A$1:$B$6,2,FALSE)</f>
        <v>0</v>
      </c>
      <c r="G458" s="140" t="s">
        <v>1625</v>
      </c>
      <c r="H458" s="140" t="s">
        <v>1646</v>
      </c>
      <c r="I458" s="145">
        <f>IF(A458=A457,1,0)</f>
        <v>1</v>
      </c>
      <c r="J458" s="145">
        <f>IF(I458=0,-INT(J457-1),J457)</f>
        <v>1</v>
      </c>
    </row>
    <row r="459" spans="1:10" ht="24">
      <c r="A459" s="157" t="s">
        <v>82</v>
      </c>
      <c r="B459" s="153" t="s">
        <v>1985</v>
      </c>
      <c r="C459" s="143" t="s">
        <v>1986</v>
      </c>
      <c r="F459" s="145">
        <f>VLOOKUP(E459,RUOLO!$A$1:$B$6,2,FALSE)</f>
        <v>0</v>
      </c>
      <c r="G459" s="140" t="s">
        <v>1646</v>
      </c>
      <c r="I459" s="145">
        <f>IF(A459=A458,1,0)</f>
        <v>1</v>
      </c>
      <c r="J459" s="145">
        <f>IF(I459=0,-INT(J458-1),J458)</f>
        <v>1</v>
      </c>
    </row>
    <row r="460" spans="1:10" ht="24">
      <c r="A460" s="157" t="s">
        <v>82</v>
      </c>
      <c r="B460" s="153" t="s">
        <v>2079</v>
      </c>
      <c r="C460" s="143" t="s">
        <v>2080</v>
      </c>
      <c r="F460" s="145">
        <f>VLOOKUP(E460,RUOLO!$A$1:$B$6,2,FALSE)</f>
        <v>0</v>
      </c>
      <c r="G460" s="140" t="s">
        <v>1625</v>
      </c>
      <c r="H460" s="140" t="s">
        <v>1646</v>
      </c>
      <c r="I460" s="145">
        <f>IF(A460=A459,1,0)</f>
        <v>1</v>
      </c>
      <c r="J460" s="145">
        <f>IF(I460=0,-INT(J459-1),J459)</f>
        <v>1</v>
      </c>
    </row>
    <row r="461" spans="1:10" ht="24">
      <c r="A461" s="157" t="s">
        <v>82</v>
      </c>
      <c r="B461" s="153" t="s">
        <v>2081</v>
      </c>
      <c r="C461" s="143" t="s">
        <v>1943</v>
      </c>
      <c r="F461" s="145">
        <f>VLOOKUP(E461,RUOLO!$A$1:$B$6,2,FALSE)</f>
        <v>0</v>
      </c>
      <c r="G461" s="140" t="s">
        <v>1625</v>
      </c>
      <c r="H461" s="140" t="s">
        <v>1646</v>
      </c>
      <c r="I461" s="145">
        <f>IF(A461=A460,1,0)</f>
        <v>1</v>
      </c>
      <c r="J461" s="145">
        <f>IF(I461=0,-INT(J460-1),J460)</f>
        <v>1</v>
      </c>
    </row>
    <row r="462" spans="1:10" ht="24">
      <c r="A462" s="157" t="s">
        <v>82</v>
      </c>
      <c r="B462" s="153" t="s">
        <v>2082</v>
      </c>
      <c r="C462" s="143" t="s">
        <v>2000</v>
      </c>
      <c r="F462" s="145">
        <f>VLOOKUP(E462,RUOLO!$A$1:$B$6,2,FALSE)</f>
        <v>0</v>
      </c>
      <c r="G462" s="140" t="s">
        <v>1625</v>
      </c>
      <c r="H462" s="140" t="s">
        <v>1646</v>
      </c>
      <c r="I462" s="145">
        <f>IF(A462=A461,1,0)</f>
        <v>1</v>
      </c>
      <c r="J462" s="145">
        <f>IF(I462=0,-INT(J461-1),J461)</f>
        <v>1</v>
      </c>
    </row>
    <row r="463" spans="1:10" ht="36">
      <c r="A463" s="157" t="s">
        <v>82</v>
      </c>
      <c r="B463" s="153" t="s">
        <v>1962</v>
      </c>
      <c r="C463" s="143" t="s">
        <v>2083</v>
      </c>
      <c r="F463" s="145">
        <f>VLOOKUP(E463,RUOLO!$A$1:$B$6,2,FALSE)</f>
        <v>0</v>
      </c>
      <c r="G463" s="140" t="s">
        <v>1625</v>
      </c>
      <c r="H463" s="140" t="s">
        <v>1646</v>
      </c>
      <c r="I463" s="145">
        <f>IF(A463=A462,1,0)</f>
        <v>1</v>
      </c>
      <c r="J463" s="145">
        <f>IF(I463=0,-INT(J462-1),J462)</f>
        <v>1</v>
      </c>
    </row>
    <row r="464" spans="1:10" ht="24">
      <c r="A464" s="157" t="s">
        <v>82</v>
      </c>
      <c r="B464" s="153" t="s">
        <v>2084</v>
      </c>
      <c r="C464" s="143" t="s">
        <v>2085</v>
      </c>
      <c r="F464" s="145">
        <f>VLOOKUP(E464,RUOLO!$A$1:$B$6,2,FALSE)</f>
        <v>0</v>
      </c>
      <c r="G464" s="140" t="s">
        <v>1625</v>
      </c>
      <c r="H464" s="140" t="s">
        <v>1646</v>
      </c>
      <c r="I464" s="145">
        <f>IF(A464=A463,1,0)</f>
        <v>1</v>
      </c>
      <c r="J464" s="145">
        <f>IF(I464=0,-INT(J463-1),J463)</f>
        <v>1</v>
      </c>
    </row>
    <row r="465" spans="1:10" ht="36">
      <c r="A465" s="157" t="s">
        <v>82</v>
      </c>
      <c r="B465" s="153" t="s">
        <v>1979</v>
      </c>
      <c r="C465" s="143" t="s">
        <v>2086</v>
      </c>
      <c r="F465" s="145">
        <f>VLOOKUP(E465,RUOLO!$A$1:$B$6,2,FALSE)</f>
        <v>0</v>
      </c>
      <c r="G465" s="140" t="s">
        <v>1625</v>
      </c>
      <c r="H465" s="140" t="s">
        <v>1646</v>
      </c>
      <c r="I465" s="145">
        <f>IF(A465=A464,1,0)</f>
        <v>1</v>
      </c>
      <c r="J465" s="145">
        <f>IF(I465=0,-INT(J464-1),J464)</f>
        <v>1</v>
      </c>
    </row>
    <row r="466" spans="1:10" ht="24">
      <c r="A466" s="157" t="s">
        <v>82</v>
      </c>
      <c r="B466" s="153" t="s">
        <v>2068</v>
      </c>
      <c r="C466" s="143" t="s">
        <v>2069</v>
      </c>
      <c r="F466" s="145">
        <f>VLOOKUP(E466,RUOLO!$A$1:$B$6,2,FALSE)</f>
        <v>0</v>
      </c>
      <c r="G466" s="140" t="s">
        <v>1646</v>
      </c>
      <c r="I466" s="145">
        <f>IF(A466=A465,1,0)</f>
        <v>1</v>
      </c>
      <c r="J466" s="145">
        <f>IF(I466=0,-INT(J465-1),J465)</f>
        <v>1</v>
      </c>
    </row>
    <row r="467" spans="1:10" ht="36">
      <c r="A467" s="157" t="s">
        <v>82</v>
      </c>
      <c r="B467" s="153" t="s">
        <v>2087</v>
      </c>
      <c r="C467" s="143" t="s">
        <v>2088</v>
      </c>
      <c r="F467" s="145">
        <f>VLOOKUP(E467,RUOLO!$A$1:$B$6,2,FALSE)</f>
        <v>0</v>
      </c>
      <c r="G467" s="140" t="s">
        <v>1625</v>
      </c>
      <c r="H467" s="140" t="s">
        <v>1646</v>
      </c>
      <c r="I467" s="145">
        <f>IF(A467=A466,1,0)</f>
        <v>1</v>
      </c>
      <c r="J467" s="145">
        <f>IF(I467=0,-INT(J466-1),J466)</f>
        <v>1</v>
      </c>
    </row>
    <row r="468" spans="1:10" ht="36">
      <c r="A468" s="157" t="s">
        <v>82</v>
      </c>
      <c r="B468" s="153" t="s">
        <v>2089</v>
      </c>
      <c r="C468" s="143" t="s">
        <v>2090</v>
      </c>
      <c r="F468" s="145">
        <f>VLOOKUP(E468,RUOLO!$A$1:$B$6,2,FALSE)</f>
        <v>0</v>
      </c>
      <c r="G468" s="140" t="s">
        <v>1625</v>
      </c>
      <c r="H468" s="140" t="s">
        <v>1646</v>
      </c>
      <c r="I468" s="145">
        <f>IF(A468=A467,1,0)</f>
        <v>1</v>
      </c>
      <c r="J468" s="145">
        <f>IF(I468=0,-INT(J467-1),J467)</f>
        <v>1</v>
      </c>
    </row>
    <row r="469" spans="1:10" ht="36">
      <c r="A469" s="157" t="s">
        <v>82</v>
      </c>
      <c r="B469" s="153" t="s">
        <v>2091</v>
      </c>
      <c r="C469" s="143" t="s">
        <v>2092</v>
      </c>
      <c r="F469" s="145">
        <f>VLOOKUP(E469,RUOLO!$A$1:$B$6,2,FALSE)</f>
        <v>0</v>
      </c>
      <c r="G469" s="140" t="s">
        <v>1625</v>
      </c>
      <c r="H469" s="140" t="s">
        <v>1625</v>
      </c>
      <c r="I469" s="145">
        <f>IF(A469=A468,1,0)</f>
        <v>1</v>
      </c>
      <c r="J469" s="145">
        <f>IF(I469=0,-INT(J468-1),J468)</f>
        <v>1</v>
      </c>
    </row>
    <row r="470" spans="1:10" ht="36">
      <c r="A470" s="157" t="s">
        <v>82</v>
      </c>
      <c r="B470" s="153" t="s">
        <v>1975</v>
      </c>
      <c r="C470" s="143" t="s">
        <v>1976</v>
      </c>
      <c r="F470" s="145">
        <f>VLOOKUP(E470,RUOLO!$A$1:$B$6,2,FALSE)</f>
        <v>0</v>
      </c>
      <c r="G470" s="140" t="s">
        <v>1646</v>
      </c>
      <c r="I470" s="145">
        <f>IF(A470=A469,1,0)</f>
        <v>1</v>
      </c>
      <c r="J470" s="145">
        <f>IF(I470=0,-INT(J469-1),J469)</f>
        <v>1</v>
      </c>
    </row>
    <row r="471" spans="1:10" ht="12">
      <c r="A471" s="140" t="s">
        <v>2718</v>
      </c>
      <c r="B471" s="143" t="s">
        <v>2719</v>
      </c>
      <c r="C471" s="143" t="s">
        <v>2720</v>
      </c>
      <c r="F471" s="145">
        <f>VLOOKUP(E471,RUOLO!$A$1:$B$6,2,FALSE)</f>
        <v>0</v>
      </c>
      <c r="G471" s="140" t="s">
        <v>1625</v>
      </c>
      <c r="H471" s="140" t="s">
        <v>1625</v>
      </c>
      <c r="I471" s="145">
        <f>IF(A471=A470,1,0)</f>
        <v>0</v>
      </c>
      <c r="J471" s="145">
        <f>IF(I471=0,-INT(J470-1),J470)</f>
        <v>0</v>
      </c>
    </row>
    <row r="472" spans="1:10" ht="12">
      <c r="A472" s="164" t="s">
        <v>430</v>
      </c>
      <c r="B472" s="140" t="s">
        <v>2318</v>
      </c>
      <c r="C472" s="154" t="s">
        <v>2319</v>
      </c>
      <c r="F472" s="145">
        <f>VLOOKUP(E472,RUOLO!$A$1:$B$6,2,FALSE)</f>
        <v>0</v>
      </c>
      <c r="G472" s="140" t="s">
        <v>1625</v>
      </c>
      <c r="H472" s="140" t="s">
        <v>1625</v>
      </c>
      <c r="I472" s="145">
        <f>IF(A472=A471,1,0)</f>
        <v>0</v>
      </c>
      <c r="J472" s="145">
        <f>IF(I472=0,-INT(J471-1),J471)</f>
        <v>1</v>
      </c>
    </row>
    <row r="473" spans="1:10" ht="12">
      <c r="A473" s="140" t="s">
        <v>722</v>
      </c>
      <c r="B473" s="143" t="s">
        <v>2816</v>
      </c>
      <c r="C473" s="143" t="s">
        <v>2817</v>
      </c>
      <c r="F473" s="145">
        <f>VLOOKUP(E473,RUOLO!$A$1:$B$6,2,FALSE)</f>
        <v>0</v>
      </c>
      <c r="G473" s="140" t="s">
        <v>1625</v>
      </c>
      <c r="H473" s="140" t="s">
        <v>1625</v>
      </c>
      <c r="I473" s="145">
        <f>IF(A473=A472,1,0)</f>
        <v>0</v>
      </c>
      <c r="J473" s="145">
        <f>IF(I473=0,-INT(J472-1),J472)</f>
        <v>0</v>
      </c>
    </row>
    <row r="474" spans="1:10" ht="12">
      <c r="A474" s="140" t="s">
        <v>409</v>
      </c>
      <c r="B474" s="143" t="s">
        <v>2430</v>
      </c>
      <c r="C474" s="143" t="s">
        <v>2431</v>
      </c>
      <c r="F474" s="145">
        <f>VLOOKUP(E474,RUOLO!$A$1:$B$6,2,FALSE)</f>
        <v>0</v>
      </c>
      <c r="G474" s="140" t="s">
        <v>1625</v>
      </c>
      <c r="H474" s="140" t="s">
        <v>1625</v>
      </c>
      <c r="I474" s="145">
        <f>IF(A474=A473,1,0)</f>
        <v>0</v>
      </c>
      <c r="J474" s="145">
        <f>IF(I474=0,-INT(J473-1),J473)</f>
        <v>1</v>
      </c>
    </row>
    <row r="475" spans="1:10" ht="12">
      <c r="A475" s="140" t="s">
        <v>418</v>
      </c>
      <c r="B475" s="143" t="s">
        <v>2406</v>
      </c>
      <c r="C475" s="143" t="s">
        <v>2407</v>
      </c>
      <c r="F475" s="145">
        <f>VLOOKUP(E475,RUOLO!$A$1:$B$6,2,FALSE)</f>
        <v>0</v>
      </c>
      <c r="G475" s="140" t="s">
        <v>1625</v>
      </c>
      <c r="H475" s="140" t="s">
        <v>1625</v>
      </c>
      <c r="I475" s="145">
        <f>IF(A475=A474,1,0)</f>
        <v>0</v>
      </c>
      <c r="J475" s="145">
        <f>IF(I475=0,-INT(J474-1),J474)</f>
        <v>0</v>
      </c>
    </row>
    <row r="476" spans="1:10" ht="12">
      <c r="A476" s="140" t="s">
        <v>1375</v>
      </c>
      <c r="B476" s="143" t="s">
        <v>3716</v>
      </c>
      <c r="C476" s="143" t="s">
        <v>3717</v>
      </c>
      <c r="F476" s="145">
        <f>VLOOKUP(E476,RUOLO!$A$1:$B$6,2,FALSE)</f>
        <v>0</v>
      </c>
      <c r="G476" s="140" t="s">
        <v>1625</v>
      </c>
      <c r="H476" s="140" t="s">
        <v>1625</v>
      </c>
      <c r="I476" s="145">
        <f>IF(A476=A475,1,0)</f>
        <v>0</v>
      </c>
      <c r="J476" s="145">
        <f>IF(I476=0,-INT(J475-1),J475)</f>
        <v>1</v>
      </c>
    </row>
    <row r="477" spans="1:10" ht="12">
      <c r="A477" s="140" t="s">
        <v>1203</v>
      </c>
      <c r="B477" s="143" t="s">
        <v>1662</v>
      </c>
      <c r="C477" s="143" t="s">
        <v>3474</v>
      </c>
      <c r="F477" s="145">
        <f>VLOOKUP(E477,RUOLO!$A$1:$B$6,2,FALSE)</f>
        <v>0</v>
      </c>
      <c r="G477" s="140" t="s">
        <v>1625</v>
      </c>
      <c r="H477" s="140" t="s">
        <v>1625</v>
      </c>
      <c r="I477" s="145">
        <f>IF(A477=A476,1,0)</f>
        <v>0</v>
      </c>
      <c r="J477" s="145">
        <f>IF(I477=0,-INT(J476-1),J476)</f>
        <v>0</v>
      </c>
    </row>
    <row r="478" spans="1:10" ht="12">
      <c r="A478" s="140" t="s">
        <v>1203</v>
      </c>
      <c r="B478" s="143" t="s">
        <v>1662</v>
      </c>
      <c r="C478" s="143" t="s">
        <v>3474</v>
      </c>
      <c r="F478" s="145">
        <f>VLOOKUP(E478,RUOLO!$A$1:$B$6,2,FALSE)</f>
        <v>0</v>
      </c>
      <c r="G478" s="140" t="s">
        <v>1625</v>
      </c>
      <c r="H478" s="140" t="s">
        <v>1625</v>
      </c>
      <c r="I478" s="145">
        <f>IF(A478=A477,1,0)</f>
        <v>1</v>
      </c>
      <c r="J478" s="145">
        <f>IF(I478=0,-INT(J477-1),J477)</f>
        <v>0</v>
      </c>
    </row>
    <row r="479" spans="1:10" ht="12">
      <c r="A479" s="140" t="s">
        <v>1160</v>
      </c>
      <c r="B479" s="143" t="s">
        <v>3550</v>
      </c>
      <c r="C479" s="143" t="s">
        <v>3551</v>
      </c>
      <c r="F479" s="145">
        <f>VLOOKUP(E479,RUOLO!$A$1:$B$6,2,FALSE)</f>
        <v>0</v>
      </c>
      <c r="G479" s="140" t="s">
        <v>1625</v>
      </c>
      <c r="H479" s="140" t="s">
        <v>1625</v>
      </c>
      <c r="I479" s="145">
        <f>IF(A479=A478,1,0)</f>
        <v>0</v>
      </c>
      <c r="J479" s="145">
        <f>IF(I479=0,-INT(J478-1),J478)</f>
        <v>1</v>
      </c>
    </row>
    <row r="480" spans="1:10" ht="12">
      <c r="A480" s="140" t="s">
        <v>476</v>
      </c>
      <c r="B480" s="143" t="s">
        <v>2691</v>
      </c>
      <c r="C480" s="143" t="s">
        <v>2692</v>
      </c>
      <c r="F480" s="145">
        <f>VLOOKUP(E480,RUOLO!$A$1:$B$6,2,FALSE)</f>
        <v>0</v>
      </c>
      <c r="G480" s="140" t="s">
        <v>1625</v>
      </c>
      <c r="H480" s="140" t="s">
        <v>1625</v>
      </c>
      <c r="I480" s="145">
        <f>IF(A480=A479,1,0)</f>
        <v>0</v>
      </c>
      <c r="J480" s="145">
        <f>IF(I480=0,-INT(J479-1),J479)</f>
        <v>0</v>
      </c>
    </row>
    <row r="481" spans="1:10" ht="12">
      <c r="A481" s="140" t="s">
        <v>493</v>
      </c>
      <c r="B481" s="143" t="s">
        <v>2685</v>
      </c>
      <c r="C481" s="143" t="s">
        <v>2686</v>
      </c>
      <c r="F481" s="145">
        <f>VLOOKUP(E481,RUOLO!$A$1:$B$6,2,FALSE)</f>
        <v>0</v>
      </c>
      <c r="H481" s="140" t="s">
        <v>1646</v>
      </c>
      <c r="I481" s="145">
        <f>IF(A481=A480,1,0)</f>
        <v>0</v>
      </c>
      <c r="J481" s="145">
        <f>IF(I481=0,-INT(J480-1),J480)</f>
        <v>1</v>
      </c>
    </row>
    <row r="482" spans="1:10" ht="12">
      <c r="A482" s="140" t="s">
        <v>493</v>
      </c>
      <c r="B482" s="143" t="s">
        <v>2700</v>
      </c>
      <c r="C482" s="143" t="s">
        <v>2684</v>
      </c>
      <c r="F482" s="145">
        <f>VLOOKUP(E482,RUOLO!$A$1:$B$6,2,FALSE)</f>
        <v>0</v>
      </c>
      <c r="H482" s="140" t="s">
        <v>1625</v>
      </c>
      <c r="I482" s="145">
        <f>IF(A482=A481,1,0)</f>
        <v>1</v>
      </c>
      <c r="J482" s="145">
        <f>IF(I482=0,-INT(J481-1),J481)</f>
        <v>1</v>
      </c>
    </row>
    <row r="483" spans="1:10" ht="12">
      <c r="A483" s="140" t="s">
        <v>493</v>
      </c>
      <c r="B483" s="143" t="s">
        <v>2688</v>
      </c>
      <c r="C483" s="143" t="s">
        <v>2689</v>
      </c>
      <c r="F483" s="145">
        <f>VLOOKUP(E483,RUOLO!$A$1:$B$6,2,FALSE)</f>
        <v>0</v>
      </c>
      <c r="H483" s="140" t="s">
        <v>1646</v>
      </c>
      <c r="I483" s="145">
        <f>IF(A483=A482,1,0)</f>
        <v>1</v>
      </c>
      <c r="J483" s="145">
        <f>IF(I483=0,-INT(J482-1),J482)</f>
        <v>1</v>
      </c>
    </row>
    <row r="484" spans="1:10" ht="12">
      <c r="A484" s="140" t="s">
        <v>493</v>
      </c>
      <c r="B484" s="143" t="s">
        <v>2189</v>
      </c>
      <c r="C484" s="143" t="s">
        <v>2687</v>
      </c>
      <c r="F484" s="145">
        <f>VLOOKUP(E484,RUOLO!$A$1:$B$6,2,FALSE)</f>
        <v>0</v>
      </c>
      <c r="H484" s="140" t="s">
        <v>1646</v>
      </c>
      <c r="I484" s="145">
        <f>IF(A484=A483,1,0)</f>
        <v>1</v>
      </c>
      <c r="J484" s="145">
        <f>IF(I484=0,-INT(J483-1),J483)</f>
        <v>1</v>
      </c>
    </row>
    <row r="485" spans="1:10" ht="12">
      <c r="A485" s="140" t="s">
        <v>493</v>
      </c>
      <c r="B485" s="143" t="s">
        <v>2690</v>
      </c>
      <c r="C485" s="143" t="s">
        <v>1947</v>
      </c>
      <c r="F485" s="145">
        <f>VLOOKUP(E485,RUOLO!$A$1:$B$6,2,FALSE)</f>
        <v>0</v>
      </c>
      <c r="H485" s="140" t="s">
        <v>1646</v>
      </c>
      <c r="I485" s="145">
        <f>IF(A485=A484,1,0)</f>
        <v>1</v>
      </c>
      <c r="J485" s="145">
        <f>IF(I485=0,-INT(J484-1),J484)</f>
        <v>1</v>
      </c>
    </row>
    <row r="486" spans="1:10" ht="12">
      <c r="A486" s="140" t="s">
        <v>632</v>
      </c>
      <c r="B486" s="143" t="s">
        <v>2207</v>
      </c>
      <c r="C486" s="140" t="s">
        <v>2556</v>
      </c>
      <c r="F486" s="145">
        <f>VLOOKUP(E486,RUOLO!$A$1:$B$6,2,FALSE)</f>
        <v>0</v>
      </c>
      <c r="G486" s="140" t="s">
        <v>2440</v>
      </c>
      <c r="H486" s="140" t="s">
        <v>2440</v>
      </c>
      <c r="I486" s="145">
        <f>IF(A486=A485,1,0)</f>
        <v>0</v>
      </c>
      <c r="J486" s="145">
        <f>IF(I486=0,-INT(J485-1),J485)</f>
        <v>0</v>
      </c>
    </row>
    <row r="487" spans="1:10" ht="12">
      <c r="A487" s="140" t="s">
        <v>363</v>
      </c>
      <c r="B487" s="143" t="s">
        <v>2403</v>
      </c>
      <c r="C487" s="143" t="s">
        <v>2404</v>
      </c>
      <c r="F487" s="145">
        <f>VLOOKUP(E487,RUOLO!$A$1:$B$6,2,FALSE)</f>
        <v>0</v>
      </c>
      <c r="G487" s="140" t="s">
        <v>1625</v>
      </c>
      <c r="H487" s="140" t="s">
        <v>1625</v>
      </c>
      <c r="I487" s="145">
        <f>IF(A487=A486,1,0)</f>
        <v>0</v>
      </c>
      <c r="J487" s="145">
        <f>IF(I487=0,-INT(J486-1),J486)</f>
        <v>1</v>
      </c>
    </row>
    <row r="488" spans="1:10" ht="12.75">
      <c r="A488" s="165" t="s">
        <v>256</v>
      </c>
      <c r="B488" s="143" t="s">
        <v>2321</v>
      </c>
      <c r="C488" s="143" t="s">
        <v>2322</v>
      </c>
      <c r="F488" s="145">
        <f>VLOOKUP(E488,RUOLO!$A$1:$B$6,2,FALSE)</f>
        <v>0</v>
      </c>
      <c r="G488" s="140" t="s">
        <v>1625</v>
      </c>
      <c r="H488" s="140" t="s">
        <v>1625</v>
      </c>
      <c r="I488" s="145">
        <f>IF(A488=A487,1,0)</f>
        <v>0</v>
      </c>
      <c r="J488" s="145">
        <f>IF(I488=0,-INT(J487-1),J487)</f>
        <v>0</v>
      </c>
    </row>
    <row r="489" spans="1:10" ht="12.75">
      <c r="A489" s="166" t="s">
        <v>310</v>
      </c>
      <c r="B489" s="143" t="s">
        <v>2356</v>
      </c>
      <c r="C489" s="143" t="s">
        <v>2357</v>
      </c>
      <c r="F489" s="145">
        <f>VLOOKUP(E489,RUOLO!$A$1:$B$6,2,FALSE)</f>
        <v>0</v>
      </c>
      <c r="G489" s="140" t="s">
        <v>1625</v>
      </c>
      <c r="H489" s="140" t="s">
        <v>1625</v>
      </c>
      <c r="I489" s="145">
        <f>IF(A489=A488,1,0)</f>
        <v>0</v>
      </c>
      <c r="J489" s="145">
        <f>IF(I489=0,-INT(J488-1),J488)</f>
        <v>1</v>
      </c>
    </row>
    <row r="490" spans="1:10" ht="12">
      <c r="A490" s="140" t="s">
        <v>1315</v>
      </c>
      <c r="B490" s="143" t="s">
        <v>3658</v>
      </c>
      <c r="C490" s="143" t="s">
        <v>3659</v>
      </c>
      <c r="F490" s="145">
        <f>VLOOKUP(E490,RUOLO!$A$1:$B$6,2,FALSE)</f>
        <v>0</v>
      </c>
      <c r="G490" s="140" t="s">
        <v>3651</v>
      </c>
      <c r="H490" s="140" t="s">
        <v>3651</v>
      </c>
      <c r="I490" s="145">
        <f>IF(A490=A489,1,0)</f>
        <v>0</v>
      </c>
      <c r="J490" s="145">
        <f>IF(I490=0,-INT(J489-1),J489)</f>
        <v>0</v>
      </c>
    </row>
    <row r="491" spans="1:10" ht="12">
      <c r="A491" s="140" t="s">
        <v>591</v>
      </c>
      <c r="B491" s="143" t="s">
        <v>2752</v>
      </c>
      <c r="C491" s="140" t="s">
        <v>2753</v>
      </c>
      <c r="F491" s="145">
        <f>VLOOKUP(E491,RUOLO!$A$1:$B$6,2,FALSE)</f>
        <v>0</v>
      </c>
      <c r="G491" s="140" t="s">
        <v>2440</v>
      </c>
      <c r="H491" s="140" t="s">
        <v>2440</v>
      </c>
      <c r="I491" s="145">
        <f>IF(A491=A490,1,0)</f>
        <v>0</v>
      </c>
      <c r="J491" s="145">
        <f>IF(I491=0,-INT(J490-1),J490)</f>
        <v>1</v>
      </c>
    </row>
    <row r="492" spans="1:10" ht="12">
      <c r="A492" s="140" t="s">
        <v>336</v>
      </c>
      <c r="B492" s="143" t="s">
        <v>2341</v>
      </c>
      <c r="C492" s="143" t="s">
        <v>2355</v>
      </c>
      <c r="F492" s="145">
        <f>VLOOKUP(E492,RUOLO!$A$1:$B$6,2,FALSE)</f>
        <v>0</v>
      </c>
      <c r="G492" s="140" t="s">
        <v>1625</v>
      </c>
      <c r="H492" s="140" t="s">
        <v>1625</v>
      </c>
      <c r="I492" s="145">
        <f>IF(A492=A491,1,0)</f>
        <v>0</v>
      </c>
      <c r="J492" s="145">
        <f>IF(I492=0,-INT(J491-1),J491)</f>
        <v>0</v>
      </c>
    </row>
    <row r="493" spans="1:10" ht="12">
      <c r="A493" s="140" t="s">
        <v>1233</v>
      </c>
      <c r="B493" s="143" t="s">
        <v>2529</v>
      </c>
      <c r="C493" s="143" t="s">
        <v>2530</v>
      </c>
      <c r="F493" s="145">
        <f>VLOOKUP(E493,RUOLO!$A$1:$B$6,2,FALSE)</f>
        <v>0</v>
      </c>
      <c r="G493" s="140" t="s">
        <v>1625</v>
      </c>
      <c r="H493" s="140" t="s">
        <v>1625</v>
      </c>
      <c r="I493" s="145">
        <f>IF(A493=A492,1,0)</f>
        <v>0</v>
      </c>
      <c r="J493" s="145">
        <f>IF(I493=0,-INT(J492-1),J492)</f>
        <v>1</v>
      </c>
    </row>
    <row r="494" spans="1:10" ht="12">
      <c r="A494" s="140" t="s">
        <v>346</v>
      </c>
      <c r="B494" s="143" t="s">
        <v>2373</v>
      </c>
      <c r="C494" s="143" t="s">
        <v>2374</v>
      </c>
      <c r="F494" s="145">
        <f>VLOOKUP(E494,RUOLO!$A$1:$B$6,2,FALSE)</f>
        <v>0</v>
      </c>
      <c r="G494" s="140" t="s">
        <v>1625</v>
      </c>
      <c r="H494" s="140" t="s">
        <v>1625</v>
      </c>
      <c r="I494" s="145">
        <f>IF(A494=A493,1,0)</f>
        <v>0</v>
      </c>
      <c r="J494" s="145">
        <f>IF(I494=0,-INT(J493-1),J493)</f>
        <v>0</v>
      </c>
    </row>
    <row r="495" spans="1:10" ht="12">
      <c r="A495" s="140" t="s">
        <v>368</v>
      </c>
      <c r="B495" s="143" t="s">
        <v>1636</v>
      </c>
      <c r="C495" s="143" t="s">
        <v>2405</v>
      </c>
      <c r="F495" s="145">
        <f>VLOOKUP(E495,RUOLO!$A$1:$B$6,2,FALSE)</f>
        <v>0</v>
      </c>
      <c r="G495" s="140" t="s">
        <v>1625</v>
      </c>
      <c r="H495" s="140" t="s">
        <v>1625</v>
      </c>
      <c r="I495" s="145">
        <f>IF(A495=A494,1,0)</f>
        <v>0</v>
      </c>
      <c r="J495" s="145">
        <f>IF(I495=0,-INT(J494-1),J494)</f>
        <v>1</v>
      </c>
    </row>
    <row r="496" spans="1:10" ht="12.75">
      <c r="A496" s="166" t="s">
        <v>300</v>
      </c>
      <c r="B496" s="143" t="s">
        <v>2353</v>
      </c>
      <c r="C496" s="143" t="s">
        <v>2354</v>
      </c>
      <c r="F496" s="145">
        <f>VLOOKUP(E496,RUOLO!$A$1:$B$6,2,FALSE)</f>
        <v>0</v>
      </c>
      <c r="G496" s="140" t="s">
        <v>1625</v>
      </c>
      <c r="H496" s="140" t="s">
        <v>1625</v>
      </c>
      <c r="I496" s="145">
        <f>IF(A496=A495,1,0)</f>
        <v>0</v>
      </c>
      <c r="J496" s="145">
        <f>IF(I496=0,-INT(J495-1),J495)</f>
        <v>0</v>
      </c>
    </row>
    <row r="497" spans="1:10" ht="12">
      <c r="A497" s="140" t="s">
        <v>1270</v>
      </c>
      <c r="B497" s="143" t="s">
        <v>3609</v>
      </c>
      <c r="C497" s="143" t="s">
        <v>3610</v>
      </c>
      <c r="F497" s="145">
        <f>VLOOKUP(E497,RUOLO!$A$1:$B$6,2,FALSE)</f>
        <v>0</v>
      </c>
      <c r="G497" s="140" t="s">
        <v>1625</v>
      </c>
      <c r="H497" s="140" t="s">
        <v>1625</v>
      </c>
      <c r="I497" s="145">
        <f>IF(A497=A496,1,0)</f>
        <v>0</v>
      </c>
      <c r="J497" s="145">
        <f>IF(I497=0,-INT(J496-1),J496)</f>
        <v>1</v>
      </c>
    </row>
    <row r="498" spans="1:10" ht="12">
      <c r="A498" s="140" t="s">
        <v>1270</v>
      </c>
      <c r="B498" s="143" t="s">
        <v>3611</v>
      </c>
      <c r="C498" s="143" t="s">
        <v>3612</v>
      </c>
      <c r="F498" s="145">
        <f>VLOOKUP(E498,RUOLO!$A$1:$B$6,2,FALSE)</f>
        <v>0</v>
      </c>
      <c r="G498" s="140" t="s">
        <v>1625</v>
      </c>
      <c r="H498" s="140" t="s">
        <v>1646</v>
      </c>
      <c r="I498" s="145">
        <f>IF(A498=A497,1,0)</f>
        <v>1</v>
      </c>
      <c r="J498" s="145">
        <f>IF(I498=0,-INT(J497-1),J497)</f>
        <v>1</v>
      </c>
    </row>
    <row r="499" spans="1:10" ht="12">
      <c r="A499" s="140" t="s">
        <v>1270</v>
      </c>
      <c r="B499" s="143" t="s">
        <v>3613</v>
      </c>
      <c r="C499" s="143" t="s">
        <v>3614</v>
      </c>
      <c r="F499" s="145">
        <f>VLOOKUP(E499,RUOLO!$A$1:$B$6,2,FALSE)</f>
        <v>0</v>
      </c>
      <c r="G499" s="140" t="s">
        <v>1646</v>
      </c>
      <c r="H499" s="140" t="s">
        <v>1646</v>
      </c>
      <c r="I499" s="145">
        <f>IF(A499=A498,1,0)</f>
        <v>1</v>
      </c>
      <c r="J499" s="145">
        <f>IF(I499=0,-INT(J498-1),J498)</f>
        <v>1</v>
      </c>
    </row>
    <row r="500" spans="1:10" ht="12">
      <c r="A500" s="140" t="s">
        <v>1200</v>
      </c>
      <c r="B500" s="143" t="s">
        <v>3552</v>
      </c>
      <c r="C500" s="143" t="s">
        <v>3553</v>
      </c>
      <c r="F500" s="145">
        <f>VLOOKUP(E500,RUOLO!$A$1:$B$6,2,FALSE)</f>
        <v>0</v>
      </c>
      <c r="G500" s="140" t="s">
        <v>1625</v>
      </c>
      <c r="H500" s="140" t="s">
        <v>1625</v>
      </c>
      <c r="I500" s="145">
        <f>IF(A500=A499,1,0)</f>
        <v>0</v>
      </c>
      <c r="J500" s="145">
        <f>IF(I500=0,-INT(J499-1),J499)</f>
        <v>0</v>
      </c>
    </row>
    <row r="501" spans="1:10" ht="12">
      <c r="A501" s="140" t="s">
        <v>578</v>
      </c>
      <c r="B501" s="143" t="s">
        <v>2747</v>
      </c>
      <c r="C501" s="143" t="s">
        <v>2748</v>
      </c>
      <c r="F501" s="145">
        <f>VLOOKUP(E501,RUOLO!$A$1:$B$6,2,FALSE)</f>
        <v>0</v>
      </c>
      <c r="G501" s="140" t="s">
        <v>1625</v>
      </c>
      <c r="H501" s="140" t="s">
        <v>1625</v>
      </c>
      <c r="I501" s="145">
        <f>IF(A501=A500,1,0)</f>
        <v>0</v>
      </c>
      <c r="J501" s="145">
        <f>IF(I501=0,-INT(J500-1),J500)</f>
        <v>1</v>
      </c>
    </row>
    <row r="502" spans="1:10" ht="12">
      <c r="A502" s="140" t="s">
        <v>2694</v>
      </c>
      <c r="B502" s="143" t="s">
        <v>2370</v>
      </c>
      <c r="C502" s="143" t="s">
        <v>2695</v>
      </c>
      <c r="F502" s="145">
        <f>VLOOKUP(E502,RUOLO!$A$1:$B$6,2,FALSE)</f>
        <v>0</v>
      </c>
      <c r="G502" s="140" t="s">
        <v>1625</v>
      </c>
      <c r="H502" s="140" t="s">
        <v>1625</v>
      </c>
      <c r="I502" s="145">
        <f>IF(A502=A501,1,0)</f>
        <v>0</v>
      </c>
      <c r="J502" s="145">
        <f>IF(I502=0,-INT(J501-1),J501)</f>
        <v>0</v>
      </c>
    </row>
    <row r="503" spans="1:10" ht="12">
      <c r="A503" s="140" t="s">
        <v>2694</v>
      </c>
      <c r="C503" s="143" t="s">
        <v>2696</v>
      </c>
      <c r="F503" s="145">
        <f>VLOOKUP(E503,RUOLO!$A$1:$B$6,2,FALSE)</f>
        <v>0</v>
      </c>
      <c r="G503" s="140" t="s">
        <v>1625</v>
      </c>
      <c r="H503" s="140" t="s">
        <v>1646</v>
      </c>
      <c r="I503" s="145">
        <f>IF(A503=A502,1,0)</f>
        <v>1</v>
      </c>
      <c r="J503" s="145">
        <f>IF(I503=0,-INT(J502-1),J502)</f>
        <v>0</v>
      </c>
    </row>
    <row r="504" spans="1:10" ht="12">
      <c r="A504" s="140" t="s">
        <v>609</v>
      </c>
      <c r="B504" s="143" t="s">
        <v>2287</v>
      </c>
      <c r="C504" s="140" t="s">
        <v>2761</v>
      </c>
      <c r="F504" s="145">
        <f>VLOOKUP(E504,RUOLO!$A$1:$B$6,2,FALSE)</f>
        <v>0</v>
      </c>
      <c r="G504" s="140" t="s">
        <v>2440</v>
      </c>
      <c r="H504" s="140" t="s">
        <v>2440</v>
      </c>
      <c r="I504" s="145">
        <f>IF(A504=A503,1,0)</f>
        <v>0</v>
      </c>
      <c r="J504" s="145">
        <f>IF(I504=0,-INT(J503-1),J503)</f>
        <v>1</v>
      </c>
    </row>
    <row r="505" spans="1:10" ht="12">
      <c r="A505" s="154" t="s">
        <v>123</v>
      </c>
      <c r="B505" s="143" t="s">
        <v>2193</v>
      </c>
      <c r="C505" s="143" t="s">
        <v>2194</v>
      </c>
      <c r="F505" s="145">
        <f>VLOOKUP(E505,RUOLO!$A$1:$B$6,2,FALSE)</f>
        <v>0</v>
      </c>
      <c r="G505" s="140" t="s">
        <v>1625</v>
      </c>
      <c r="H505" s="140" t="s">
        <v>1625</v>
      </c>
      <c r="I505" s="145">
        <f>IF(A505=A504,1,0)</f>
        <v>0</v>
      </c>
      <c r="J505" s="145">
        <f>IF(I505=0,-INT(J504-1),J504)</f>
        <v>0</v>
      </c>
    </row>
    <row r="506" spans="1:10" ht="12">
      <c r="A506" s="140" t="s">
        <v>1380</v>
      </c>
      <c r="B506" s="143" t="s">
        <v>3722</v>
      </c>
      <c r="C506" s="143" t="s">
        <v>3723</v>
      </c>
      <c r="F506" s="145">
        <f>VLOOKUP(E506,RUOLO!$A$1:$B$6,2,FALSE)</f>
        <v>0</v>
      </c>
      <c r="G506" s="140" t="s">
        <v>1625</v>
      </c>
      <c r="H506" s="140" t="s">
        <v>1625</v>
      </c>
      <c r="I506" s="145">
        <f>IF(A506=A505,1,0)</f>
        <v>0</v>
      </c>
      <c r="J506" s="145">
        <f>IF(I506=0,-INT(J505-1),J505)</f>
        <v>1</v>
      </c>
    </row>
    <row r="507" spans="1:10" ht="12">
      <c r="A507" s="140" t="s">
        <v>191</v>
      </c>
      <c r="B507" s="143" t="s">
        <v>2217</v>
      </c>
      <c r="C507" s="143" t="s">
        <v>2218</v>
      </c>
      <c r="F507" s="145">
        <f>VLOOKUP(E507,RUOLO!$A$1:$B$6,2,FALSE)</f>
        <v>0</v>
      </c>
      <c r="G507" s="140" t="s">
        <v>1625</v>
      </c>
      <c r="H507" s="140" t="s">
        <v>1625</v>
      </c>
      <c r="I507" s="145">
        <f>IF(A507=A506,1,0)</f>
        <v>0</v>
      </c>
      <c r="J507" s="145">
        <f>IF(I507=0,-INT(J506-1),J506)</f>
        <v>0</v>
      </c>
    </row>
    <row r="508" spans="1:10" ht="12">
      <c r="A508" s="140" t="s">
        <v>1090</v>
      </c>
      <c r="B508" s="143" t="s">
        <v>3419</v>
      </c>
      <c r="C508" s="143" t="s">
        <v>3420</v>
      </c>
      <c r="F508" s="145">
        <f>VLOOKUP(E508,RUOLO!$A$1:$B$6,2,FALSE)</f>
        <v>0</v>
      </c>
      <c r="G508" s="140" t="s">
        <v>1625</v>
      </c>
      <c r="H508" s="140" t="s">
        <v>1625</v>
      </c>
      <c r="I508" s="145">
        <f>IF(A508=A507,1,0)</f>
        <v>0</v>
      </c>
      <c r="J508" s="145">
        <f>IF(I508=0,-INT(J507-1),J507)</f>
        <v>1</v>
      </c>
    </row>
    <row r="509" spans="1:10" ht="12">
      <c r="A509" s="140" t="s">
        <v>1090</v>
      </c>
      <c r="B509" s="143" t="s">
        <v>3421</v>
      </c>
      <c r="C509" s="143" t="s">
        <v>3422</v>
      </c>
      <c r="F509" s="145">
        <f>VLOOKUP(E509,RUOLO!$A$1:$B$6,2,FALSE)</f>
        <v>0</v>
      </c>
      <c r="G509" s="140" t="s">
        <v>1646</v>
      </c>
      <c r="H509" s="140" t="s">
        <v>1646</v>
      </c>
      <c r="I509" s="145">
        <f>IF(A509=A508,1,0)</f>
        <v>1</v>
      </c>
      <c r="J509" s="145">
        <f>IF(I509=0,-INT(J508-1),J508)</f>
        <v>1</v>
      </c>
    </row>
    <row r="510" spans="1:10" ht="12">
      <c r="A510" s="140" t="s">
        <v>1090</v>
      </c>
      <c r="B510" s="143" t="s">
        <v>3423</v>
      </c>
      <c r="C510" s="143" t="s">
        <v>3424</v>
      </c>
      <c r="F510" s="145">
        <f>VLOOKUP(E510,RUOLO!$A$1:$B$6,2,FALSE)</f>
        <v>0</v>
      </c>
      <c r="G510" s="140" t="s">
        <v>1646</v>
      </c>
      <c r="H510" s="140" t="s">
        <v>1646</v>
      </c>
      <c r="I510" s="145">
        <f>IF(A510=A509,1,0)</f>
        <v>1</v>
      </c>
      <c r="J510" s="145">
        <f>IF(I510=0,-INT(J509-1),J509)</f>
        <v>1</v>
      </c>
    </row>
    <row r="511" spans="1:10" ht="12">
      <c r="A511" s="140" t="s">
        <v>1090</v>
      </c>
      <c r="B511" s="143" t="s">
        <v>3425</v>
      </c>
      <c r="C511" s="143" t="s">
        <v>3426</v>
      </c>
      <c r="F511" s="145">
        <f>VLOOKUP(E511,RUOLO!$A$1:$B$6,2,FALSE)</f>
        <v>0</v>
      </c>
      <c r="G511" s="140" t="s">
        <v>1646</v>
      </c>
      <c r="H511" s="140" t="s">
        <v>1646</v>
      </c>
      <c r="I511" s="145">
        <f>IF(A511=A510,1,0)</f>
        <v>1</v>
      </c>
      <c r="J511" s="145">
        <f>IF(I511=0,-INT(J510-1),J510)</f>
        <v>1</v>
      </c>
    </row>
    <row r="512" spans="1:10" ht="12">
      <c r="A512" s="140" t="s">
        <v>1090</v>
      </c>
      <c r="B512" s="143" t="s">
        <v>3427</v>
      </c>
      <c r="C512" s="143" t="s">
        <v>2442</v>
      </c>
      <c r="F512" s="145">
        <f>VLOOKUP(E512,RUOLO!$A$1:$B$6,2,FALSE)</f>
        <v>0</v>
      </c>
      <c r="G512" s="140" t="s">
        <v>1646</v>
      </c>
      <c r="H512" s="140" t="s">
        <v>1646</v>
      </c>
      <c r="I512" s="145">
        <f>IF(A512=A511,1,0)</f>
        <v>1</v>
      </c>
      <c r="J512" s="145">
        <f>IF(I512=0,-INT(J511-1),J511)</f>
        <v>1</v>
      </c>
    </row>
    <row r="513" spans="1:10" ht="12">
      <c r="A513" s="140" t="s">
        <v>1090</v>
      </c>
      <c r="B513" s="143" t="s">
        <v>3428</v>
      </c>
      <c r="C513" s="143" t="s">
        <v>3429</v>
      </c>
      <c r="F513" s="145">
        <f>VLOOKUP(E513,RUOLO!$A$1:$B$6,2,FALSE)</f>
        <v>0</v>
      </c>
      <c r="G513" s="140" t="s">
        <v>1646</v>
      </c>
      <c r="H513" s="140" t="s">
        <v>1646</v>
      </c>
      <c r="I513" s="145">
        <f>IF(A513=A512,1,0)</f>
        <v>1</v>
      </c>
      <c r="J513" s="145">
        <f>IF(I513=0,-INT(J512-1),J512)</f>
        <v>1</v>
      </c>
    </row>
    <row r="514" spans="1:10" ht="12">
      <c r="A514" s="140" t="s">
        <v>1090</v>
      </c>
      <c r="B514" s="143" t="s">
        <v>2497</v>
      </c>
      <c r="C514" s="143" t="s">
        <v>3430</v>
      </c>
      <c r="F514" s="145">
        <f>VLOOKUP(E514,RUOLO!$A$1:$B$6,2,FALSE)</f>
        <v>0</v>
      </c>
      <c r="G514" s="140" t="s">
        <v>1646</v>
      </c>
      <c r="H514" s="140" t="s">
        <v>1646</v>
      </c>
      <c r="I514" s="145">
        <f>IF(A514=A513,1,0)</f>
        <v>1</v>
      </c>
      <c r="J514" s="145">
        <f>IF(I514=0,-INT(J513-1),J513)</f>
        <v>1</v>
      </c>
    </row>
    <row r="515" spans="1:10" ht="12">
      <c r="A515" s="140" t="s">
        <v>1090</v>
      </c>
      <c r="B515" s="143" t="s">
        <v>3431</v>
      </c>
      <c r="C515" s="143" t="s">
        <v>3432</v>
      </c>
      <c r="F515" s="145">
        <f>VLOOKUP(E515,RUOLO!$A$1:$B$6,2,FALSE)</f>
        <v>0</v>
      </c>
      <c r="G515" s="140" t="s">
        <v>1646</v>
      </c>
      <c r="H515" s="140" t="s">
        <v>1646</v>
      </c>
      <c r="I515" s="145">
        <f>IF(A515=A514,1,0)</f>
        <v>1</v>
      </c>
      <c r="J515" s="145">
        <f>IF(I515=0,-INT(J514-1),J514)</f>
        <v>1</v>
      </c>
    </row>
    <row r="516" spans="1:10" ht="12">
      <c r="A516" s="140" t="s">
        <v>662</v>
      </c>
      <c r="B516" s="143" t="s">
        <v>2772</v>
      </c>
      <c r="C516" s="140" t="s">
        <v>2773</v>
      </c>
      <c r="F516" s="145">
        <f>VLOOKUP(E516,RUOLO!$A$1:$B$6,2,FALSE)</f>
        <v>0</v>
      </c>
      <c r="G516" s="140" t="s">
        <v>2440</v>
      </c>
      <c r="H516" s="140" t="s">
        <v>2440</v>
      </c>
      <c r="I516" s="145">
        <f>IF(A516=A515,1,0)</f>
        <v>0</v>
      </c>
      <c r="J516" s="145">
        <f>IF(I516=0,-INT(J515-1),J515)</f>
        <v>0</v>
      </c>
    </row>
    <row r="517" spans="1:10" ht="12">
      <c r="A517" s="140" t="s">
        <v>662</v>
      </c>
      <c r="B517" s="143" t="s">
        <v>2774</v>
      </c>
      <c r="C517" s="140" t="s">
        <v>2775</v>
      </c>
      <c r="F517" s="145">
        <f>VLOOKUP(E517,RUOLO!$A$1:$B$6,2,FALSE)</f>
        <v>0</v>
      </c>
      <c r="G517" s="140" t="s">
        <v>2438</v>
      </c>
      <c r="H517" s="140" t="s">
        <v>2438</v>
      </c>
      <c r="I517" s="145">
        <f>IF(A517=A516,1,0)</f>
        <v>1</v>
      </c>
      <c r="J517" s="145">
        <f>IF(I517=0,-INT(J516-1),J516)</f>
        <v>0</v>
      </c>
    </row>
    <row r="518" spans="1:10" ht="12">
      <c r="A518" s="140" t="s">
        <v>662</v>
      </c>
      <c r="B518" s="143" t="s">
        <v>2776</v>
      </c>
      <c r="C518" s="140" t="s">
        <v>2777</v>
      </c>
      <c r="F518" s="145">
        <f>VLOOKUP(E518,RUOLO!$A$1:$B$6,2,FALSE)</f>
        <v>0</v>
      </c>
      <c r="G518" s="140" t="s">
        <v>2438</v>
      </c>
      <c r="H518" s="140" t="s">
        <v>2438</v>
      </c>
      <c r="I518" s="145">
        <f>IF(A518=A517,1,0)</f>
        <v>1</v>
      </c>
      <c r="J518" s="145">
        <f>IF(I518=0,-INT(J517-1),J517)</f>
        <v>0</v>
      </c>
    </row>
    <row r="519" spans="1:10" ht="12">
      <c r="A519" s="140" t="s">
        <v>815</v>
      </c>
      <c r="B519" s="171" t="s">
        <v>2345</v>
      </c>
      <c r="C519" s="171" t="s">
        <v>2863</v>
      </c>
      <c r="F519" s="145">
        <f>VLOOKUP(E519,RUOLO!$A$1:$B$6,2,FALSE)</f>
        <v>0</v>
      </c>
      <c r="G519" s="140" t="s">
        <v>1625</v>
      </c>
      <c r="H519" s="140" t="s">
        <v>1625</v>
      </c>
      <c r="I519" s="145">
        <f>IF(A519=A518,1,0)</f>
        <v>0</v>
      </c>
      <c r="J519" s="145">
        <f>IF(I519=0,-INT(J518-1),J518)</f>
        <v>1</v>
      </c>
    </row>
    <row r="520" spans="1:10" ht="12">
      <c r="A520" s="140" t="s">
        <v>803</v>
      </c>
      <c r="B520" s="170" t="s">
        <v>2716</v>
      </c>
      <c r="C520" s="170" t="s">
        <v>2860</v>
      </c>
      <c r="F520" s="145">
        <f>VLOOKUP(E520,RUOLO!$A$1:$B$6,2,FALSE)</f>
        <v>0</v>
      </c>
      <c r="G520" s="140" t="s">
        <v>1625</v>
      </c>
      <c r="H520" s="140" t="s">
        <v>1625</v>
      </c>
      <c r="I520" s="145">
        <f>IF(A520=A519,1,0)</f>
        <v>0</v>
      </c>
      <c r="J520" s="145">
        <f>IF(I520=0,-INT(J519-1),J519)</f>
        <v>0</v>
      </c>
    </row>
    <row r="521" spans="1:10" ht="12">
      <c r="A521" s="160" t="s">
        <v>208</v>
      </c>
      <c r="B521" s="143" t="s">
        <v>2255</v>
      </c>
      <c r="C521" s="143" t="s">
        <v>2256</v>
      </c>
      <c r="F521" s="145">
        <f>VLOOKUP(E521,RUOLO!$A$1:$B$6,2,FALSE)</f>
        <v>0</v>
      </c>
      <c r="G521" s="140" t="s">
        <v>1625</v>
      </c>
      <c r="H521" s="140" t="s">
        <v>1625</v>
      </c>
      <c r="I521" s="145">
        <f>IF(A521=A520,1,0)</f>
        <v>0</v>
      </c>
      <c r="J521" s="145">
        <f>IF(I521=0,-INT(J520-1),J520)</f>
        <v>1</v>
      </c>
    </row>
    <row r="522" spans="1:10" ht="12">
      <c r="A522" s="140" t="s">
        <v>677</v>
      </c>
      <c r="B522" s="143" t="s">
        <v>2291</v>
      </c>
      <c r="C522" s="140" t="s">
        <v>2793</v>
      </c>
      <c r="F522" s="145">
        <f>VLOOKUP(E522,RUOLO!$A$1:$B$6,2,FALSE)</f>
        <v>0</v>
      </c>
      <c r="G522" s="140" t="s">
        <v>2440</v>
      </c>
      <c r="H522" s="140" t="s">
        <v>2440</v>
      </c>
      <c r="I522" s="145">
        <f>IF(A522=A521,1,0)</f>
        <v>0</v>
      </c>
      <c r="J522" s="145">
        <f>IF(I522=0,-INT(J521-1),J521)</f>
        <v>0</v>
      </c>
    </row>
    <row r="523" spans="1:10" ht="12">
      <c r="A523" s="140" t="s">
        <v>776</v>
      </c>
      <c r="B523" s="143" t="s">
        <v>2738</v>
      </c>
      <c r="C523" s="143" t="s">
        <v>2837</v>
      </c>
      <c r="F523" s="145">
        <f>VLOOKUP(E523,RUOLO!$A$1:$B$6,2,FALSE)</f>
        <v>0</v>
      </c>
      <c r="G523" s="140" t="s">
        <v>1625</v>
      </c>
      <c r="H523" s="140" t="s">
        <v>1625</v>
      </c>
      <c r="I523" s="145">
        <f>IF(A523=A522,1,0)</f>
        <v>0</v>
      </c>
      <c r="J523" s="145">
        <f>IF(I523=0,-INT(J522-1),J522)</f>
        <v>1</v>
      </c>
    </row>
    <row r="524" spans="1:10" ht="12">
      <c r="A524" s="140" t="s">
        <v>2851</v>
      </c>
      <c r="B524" s="143" t="s">
        <v>2787</v>
      </c>
      <c r="C524" s="143" t="s">
        <v>2852</v>
      </c>
      <c r="F524" s="145">
        <f>VLOOKUP(E524,RUOLO!$A$1:$B$6,2,FALSE)</f>
        <v>0</v>
      </c>
      <c r="G524" s="140" t="s">
        <v>1625</v>
      </c>
      <c r="H524" s="140" t="s">
        <v>1625</v>
      </c>
      <c r="I524" s="145">
        <f>IF(A524=A523,1,0)</f>
        <v>0</v>
      </c>
      <c r="J524" s="145">
        <f>IF(I524=0,-INT(J523-1),J523)</f>
        <v>0</v>
      </c>
    </row>
    <row r="525" spans="1:10" ht="12">
      <c r="A525" s="140" t="s">
        <v>387</v>
      </c>
      <c r="B525" s="143" t="s">
        <v>2416</v>
      </c>
      <c r="C525" s="143" t="s">
        <v>2417</v>
      </c>
      <c r="F525" s="145">
        <f>VLOOKUP(E525,RUOLO!$A$1:$B$6,2,FALSE)</f>
        <v>0</v>
      </c>
      <c r="G525" s="140" t="s">
        <v>1625</v>
      </c>
      <c r="H525" s="140" t="s">
        <v>1625</v>
      </c>
      <c r="I525" s="145">
        <f>IF(A525=A524,1,0)</f>
        <v>0</v>
      </c>
      <c r="J525" s="145">
        <f>IF(I525=0,-INT(J524-1),J524)</f>
        <v>1</v>
      </c>
    </row>
    <row r="526" spans="1:10" ht="12">
      <c r="A526" s="140" t="s">
        <v>1130</v>
      </c>
      <c r="B526" s="143" t="s">
        <v>3491</v>
      </c>
      <c r="C526" s="143" t="s">
        <v>3492</v>
      </c>
      <c r="F526" s="145">
        <f>VLOOKUP(E526,RUOLO!$A$1:$B$6,2,FALSE)</f>
        <v>0</v>
      </c>
      <c r="G526" s="140" t="s">
        <v>1625</v>
      </c>
      <c r="H526" s="140" t="s">
        <v>1625</v>
      </c>
      <c r="I526" s="145">
        <f>IF(A526=A525,1,0)</f>
        <v>0</v>
      </c>
      <c r="J526" s="145">
        <f>IF(I526=0,-INT(J525-1),J525)</f>
        <v>0</v>
      </c>
    </row>
    <row r="527" spans="1:10" ht="12">
      <c r="A527" s="140" t="s">
        <v>1130</v>
      </c>
      <c r="B527" s="143" t="s">
        <v>3468</v>
      </c>
      <c r="C527" s="143" t="s">
        <v>3469</v>
      </c>
      <c r="F527" s="145">
        <f>VLOOKUP(E527,RUOLO!$A$1:$B$6,2,FALSE)</f>
        <v>0</v>
      </c>
      <c r="G527" s="140" t="s">
        <v>1646</v>
      </c>
      <c r="H527" s="140" t="s">
        <v>1646</v>
      </c>
      <c r="I527" s="145">
        <f>IF(A527=A526,1,0)</f>
        <v>1</v>
      </c>
      <c r="J527" s="145">
        <f>IF(I527=0,-INT(J526-1),J526)</f>
        <v>0</v>
      </c>
    </row>
    <row r="528" spans="1:10" ht="12">
      <c r="A528" s="140" t="s">
        <v>1130</v>
      </c>
      <c r="B528" s="143" t="s">
        <v>3472</v>
      </c>
      <c r="C528" s="143" t="s">
        <v>3473</v>
      </c>
      <c r="F528" s="145">
        <f>VLOOKUP(E528,RUOLO!$A$1:$B$6,2,FALSE)</f>
        <v>0</v>
      </c>
      <c r="G528" s="140" t="s">
        <v>1625</v>
      </c>
      <c r="H528" s="140" t="s">
        <v>1646</v>
      </c>
      <c r="I528" s="145">
        <f>IF(A528=A527,1,0)</f>
        <v>1</v>
      </c>
      <c r="J528" s="145">
        <f>IF(I528=0,-INT(J527-1),J527)</f>
        <v>0</v>
      </c>
    </row>
    <row r="529" spans="1:10" ht="12">
      <c r="A529" s="140" t="s">
        <v>1130</v>
      </c>
      <c r="B529" s="143" t="s">
        <v>1662</v>
      </c>
      <c r="C529" s="143" t="s">
        <v>3474</v>
      </c>
      <c r="F529" s="145">
        <f>VLOOKUP(E529,RUOLO!$A$1:$B$6,2,FALSE)</f>
        <v>0</v>
      </c>
      <c r="G529" s="140" t="s">
        <v>1625</v>
      </c>
      <c r="H529" s="140" t="s">
        <v>1646</v>
      </c>
      <c r="I529" s="145">
        <f>IF(A529=A528,1,0)</f>
        <v>1</v>
      </c>
      <c r="J529" s="145">
        <f>IF(I529=0,-INT(J528-1),J528)</f>
        <v>0</v>
      </c>
    </row>
    <row r="530" spans="1:10" ht="12">
      <c r="A530" s="140" t="s">
        <v>1130</v>
      </c>
      <c r="B530" s="143" t="s">
        <v>3475</v>
      </c>
      <c r="C530" s="143" t="s">
        <v>3476</v>
      </c>
      <c r="F530" s="145">
        <f>VLOOKUP(E530,RUOLO!$A$1:$B$6,2,FALSE)</f>
        <v>0</v>
      </c>
      <c r="G530" s="140" t="s">
        <v>1646</v>
      </c>
      <c r="H530" s="140" t="s">
        <v>1646</v>
      </c>
      <c r="I530" s="145">
        <f>IF(A530=A529,1,0)</f>
        <v>1</v>
      </c>
      <c r="J530" s="145">
        <f>IF(I530=0,-INT(J529-1),J529)</f>
        <v>0</v>
      </c>
    </row>
    <row r="531" spans="1:10" ht="12">
      <c r="A531" s="140" t="s">
        <v>1130</v>
      </c>
      <c r="B531" s="143" t="s">
        <v>3515</v>
      </c>
      <c r="C531" s="143" t="s">
        <v>3516</v>
      </c>
      <c r="F531" s="145">
        <f>VLOOKUP(E531,RUOLO!$A$1:$B$6,2,FALSE)</f>
        <v>0</v>
      </c>
      <c r="G531" s="140" t="s">
        <v>1646</v>
      </c>
      <c r="H531" s="140" t="s">
        <v>1646</v>
      </c>
      <c r="I531" s="145">
        <f>IF(A531=A530,1,0)</f>
        <v>1</v>
      </c>
      <c r="J531" s="145">
        <f>IF(I531=0,-INT(J530-1),J530)</f>
        <v>0</v>
      </c>
    </row>
    <row r="532" spans="1:10" ht="12">
      <c r="A532" s="140" t="s">
        <v>1130</v>
      </c>
      <c r="B532" s="143" t="s">
        <v>3481</v>
      </c>
      <c r="C532" s="143" t="s">
        <v>3482</v>
      </c>
      <c r="F532" s="145">
        <f>VLOOKUP(E532,RUOLO!$A$1:$B$6,2,FALSE)</f>
        <v>0</v>
      </c>
      <c r="G532" s="140" t="s">
        <v>1625</v>
      </c>
      <c r="H532" s="140" t="s">
        <v>1646</v>
      </c>
      <c r="I532" s="145">
        <f>IF(A532=A531,1,0)</f>
        <v>1</v>
      </c>
      <c r="J532" s="145">
        <f>IF(I532=0,-INT(J531-1),J531)</f>
        <v>0</v>
      </c>
    </row>
    <row r="533" spans="1:10" ht="12">
      <c r="A533" s="140" t="s">
        <v>1130</v>
      </c>
      <c r="B533" s="143" t="s">
        <v>3466</v>
      </c>
      <c r="C533" s="143" t="s">
        <v>3490</v>
      </c>
      <c r="F533" s="145">
        <f>VLOOKUP(E533,RUOLO!$A$1:$B$6,2,FALSE)</f>
        <v>0</v>
      </c>
      <c r="G533" s="140" t="s">
        <v>1646</v>
      </c>
      <c r="H533" s="140" t="s">
        <v>1646</v>
      </c>
      <c r="I533" s="145">
        <f>IF(A533=A532,1,0)</f>
        <v>1</v>
      </c>
      <c r="J533" s="145">
        <f>IF(I533=0,-INT(J532-1),J532)</f>
        <v>0</v>
      </c>
    </row>
    <row r="534" spans="1:10" ht="12">
      <c r="A534" s="140" t="s">
        <v>1074</v>
      </c>
      <c r="B534" s="143" t="s">
        <v>3413</v>
      </c>
      <c r="C534" s="143" t="s">
        <v>3414</v>
      </c>
      <c r="F534" s="145">
        <f>VLOOKUP(E534,RUOLO!$A$1:$B$6,2,FALSE)</f>
        <v>0</v>
      </c>
      <c r="G534" s="140" t="s">
        <v>1625</v>
      </c>
      <c r="H534" s="140" t="s">
        <v>1625</v>
      </c>
      <c r="I534" s="145">
        <f>IF(A534=A533,1,0)</f>
        <v>0</v>
      </c>
      <c r="J534" s="145">
        <f>IF(I534=0,-INT(J533-1),J533)</f>
        <v>1</v>
      </c>
    </row>
    <row r="535" spans="1:10" ht="12.75">
      <c r="A535" s="166" t="s">
        <v>294</v>
      </c>
      <c r="B535" s="143" t="s">
        <v>2347</v>
      </c>
      <c r="C535" s="143" t="s">
        <v>2348</v>
      </c>
      <c r="F535" s="145">
        <f>VLOOKUP(E535,RUOLO!$A$1:$B$6,2,FALSE)</f>
        <v>0</v>
      </c>
      <c r="G535" s="140" t="s">
        <v>1625</v>
      </c>
      <c r="H535" s="140" t="s">
        <v>1625</v>
      </c>
      <c r="I535" s="145">
        <f>IF(A535=A534,1,0)</f>
        <v>0</v>
      </c>
      <c r="J535" s="145">
        <f>IF(I535=0,-INT(J534-1),J534)</f>
        <v>0</v>
      </c>
    </row>
    <row r="536" spans="1:10" ht="12">
      <c r="A536" s="140" t="s">
        <v>954</v>
      </c>
      <c r="B536" s="143" t="s">
        <v>3028</v>
      </c>
      <c r="C536" s="143" t="s">
        <v>3021</v>
      </c>
      <c r="F536" s="145">
        <f>VLOOKUP(E536,RUOLO!$A$1:$B$6,2,FALSE)</f>
        <v>0</v>
      </c>
      <c r="G536" s="140" t="s">
        <v>1625</v>
      </c>
      <c r="H536" s="140" t="s">
        <v>1625</v>
      </c>
      <c r="I536" s="145">
        <f>IF(A536=A535,1,0)</f>
        <v>0</v>
      </c>
      <c r="J536" s="145">
        <f>IF(I536=0,-INT(J535-1),J535)</f>
        <v>1</v>
      </c>
    </row>
    <row r="537" spans="1:10" ht="12">
      <c r="A537" s="140" t="s">
        <v>703</v>
      </c>
      <c r="B537" s="143" t="s">
        <v>2818</v>
      </c>
      <c r="C537" s="143" t="s">
        <v>2819</v>
      </c>
      <c r="F537" s="145">
        <f>VLOOKUP(E537,RUOLO!$A$1:$B$6,2,FALSE)</f>
        <v>0</v>
      </c>
      <c r="G537" s="140" t="s">
        <v>1625</v>
      </c>
      <c r="H537" s="140" t="s">
        <v>1625</v>
      </c>
      <c r="I537" s="145">
        <f>IF(A537=A536,1,0)</f>
        <v>0</v>
      </c>
      <c r="J537" s="145">
        <f>IF(I537=0,-INT(J536-1),J536)</f>
        <v>0</v>
      </c>
    </row>
    <row r="538" spans="1:10" ht="12">
      <c r="A538" s="140" t="s">
        <v>365</v>
      </c>
      <c r="B538" s="143" t="s">
        <v>1844</v>
      </c>
      <c r="C538" s="143" t="s">
        <v>2402</v>
      </c>
      <c r="F538" s="145">
        <f>VLOOKUP(E538,RUOLO!$A$1:$B$6,2,FALSE)</f>
        <v>0</v>
      </c>
      <c r="G538" s="140" t="s">
        <v>1625</v>
      </c>
      <c r="H538" s="140" t="s">
        <v>1625</v>
      </c>
      <c r="I538" s="145">
        <f>IF(A538=A537,1,0)</f>
        <v>0</v>
      </c>
      <c r="J538" s="145">
        <f>IF(I538=0,-INT(J537-1),J537)</f>
        <v>1</v>
      </c>
    </row>
    <row r="539" spans="1:10" ht="12">
      <c r="A539" s="140" t="s">
        <v>375</v>
      </c>
      <c r="B539" s="143" t="s">
        <v>1640</v>
      </c>
      <c r="C539" s="143" t="s">
        <v>2410</v>
      </c>
      <c r="F539" s="145">
        <f>VLOOKUP(E539,RUOLO!$A$1:$B$6,2,FALSE)</f>
        <v>0</v>
      </c>
      <c r="G539" s="140" t="s">
        <v>1625</v>
      </c>
      <c r="H539" s="140" t="s">
        <v>1625</v>
      </c>
      <c r="I539" s="145">
        <f>IF(A539=A538,1,0)</f>
        <v>0</v>
      </c>
      <c r="J539" s="145">
        <f>IF(I539=0,-INT(J538-1),J538)</f>
        <v>0</v>
      </c>
    </row>
    <row r="540" spans="1:10" ht="12">
      <c r="A540" s="160" t="s">
        <v>226</v>
      </c>
      <c r="B540" s="143" t="s">
        <v>2255</v>
      </c>
      <c r="C540" s="143" t="s">
        <v>2256</v>
      </c>
      <c r="F540" s="145">
        <f>VLOOKUP(E540,RUOLO!$A$1:$B$6,2,FALSE)</f>
        <v>0</v>
      </c>
      <c r="G540" s="140" t="s">
        <v>1625</v>
      </c>
      <c r="H540" s="140" t="s">
        <v>1625</v>
      </c>
      <c r="I540" s="145">
        <f>IF(A540=A539,1,0)</f>
        <v>0</v>
      </c>
      <c r="J540" s="145">
        <f>IF(I540=0,-INT(J539-1),J539)</f>
        <v>1</v>
      </c>
    </row>
    <row r="541" spans="1:10" ht="12">
      <c r="A541" s="140" t="s">
        <v>407</v>
      </c>
      <c r="B541" s="143" t="s">
        <v>2412</v>
      </c>
      <c r="C541" s="143" t="s">
        <v>2413</v>
      </c>
      <c r="F541" s="145">
        <f>VLOOKUP(E541,RUOLO!$A$1:$B$6,2,FALSE)</f>
        <v>0</v>
      </c>
      <c r="G541" s="140" t="s">
        <v>1625</v>
      </c>
      <c r="H541" s="140" t="s">
        <v>1625</v>
      </c>
      <c r="I541" s="145">
        <f>IF(A541=A540,1,0)</f>
        <v>0</v>
      </c>
      <c r="J541" s="145">
        <f>IF(I541=0,-INT(J540-1),J540)</f>
        <v>0</v>
      </c>
    </row>
    <row r="542" spans="1:10" ht="12">
      <c r="A542" s="140" t="s">
        <v>1337</v>
      </c>
      <c r="B542" s="143" t="s">
        <v>2289</v>
      </c>
      <c r="C542" s="143" t="s">
        <v>3678</v>
      </c>
      <c r="F542" s="145">
        <f>VLOOKUP(E542,RUOLO!$A$1:$B$6,2,FALSE)</f>
        <v>0</v>
      </c>
      <c r="G542" s="140" t="s">
        <v>3651</v>
      </c>
      <c r="H542" s="140" t="s">
        <v>3651</v>
      </c>
      <c r="I542" s="145">
        <f>IF(A542=A541,1,0)</f>
        <v>0</v>
      </c>
      <c r="J542" s="145">
        <f>IF(I542=0,-INT(J541-1),J541)</f>
        <v>1</v>
      </c>
    </row>
    <row r="543" spans="1:10" ht="12">
      <c r="A543" s="140" t="s">
        <v>837</v>
      </c>
      <c r="B543" s="140" t="s">
        <v>2897</v>
      </c>
      <c r="C543" s="140" t="s">
        <v>2898</v>
      </c>
      <c r="F543" s="145">
        <f>VLOOKUP(E543,RUOLO!$A$1:$B$6,2,FALSE)</f>
        <v>0</v>
      </c>
      <c r="G543" s="140" t="s">
        <v>1625</v>
      </c>
      <c r="H543" s="140" t="s">
        <v>1625</v>
      </c>
      <c r="I543" s="145">
        <f>IF(A543=A542,1,0)</f>
        <v>0</v>
      </c>
      <c r="J543" s="145">
        <f>IF(I543=0,-INT(J542-1),J542)</f>
        <v>0</v>
      </c>
    </row>
    <row r="544" spans="1:10" ht="12">
      <c r="A544" s="140" t="s">
        <v>837</v>
      </c>
      <c r="B544" s="140" t="s">
        <v>1669</v>
      </c>
      <c r="C544" s="140" t="s">
        <v>2891</v>
      </c>
      <c r="F544" s="145">
        <f>VLOOKUP(E544,RUOLO!$A$1:$B$6,2,FALSE)</f>
        <v>0</v>
      </c>
      <c r="G544" s="140" t="s">
        <v>1625</v>
      </c>
      <c r="H544" s="140" t="s">
        <v>1646</v>
      </c>
      <c r="I544" s="145">
        <f>IF(A544=A543,1,0)</f>
        <v>1</v>
      </c>
      <c r="J544" s="145">
        <f>IF(I544=0,-INT(J543-1),J543)</f>
        <v>0</v>
      </c>
    </row>
    <row r="545" spans="1:10" ht="12">
      <c r="A545" s="140" t="s">
        <v>837</v>
      </c>
      <c r="B545" s="140" t="s">
        <v>2508</v>
      </c>
      <c r="C545" s="140" t="s">
        <v>2892</v>
      </c>
      <c r="F545" s="145">
        <f>VLOOKUP(E545,RUOLO!$A$1:$B$6,2,FALSE)</f>
        <v>0</v>
      </c>
      <c r="G545" s="140" t="s">
        <v>1625</v>
      </c>
      <c r="H545" s="140" t="s">
        <v>1646</v>
      </c>
      <c r="I545" s="145">
        <f>IF(A545=A544,1,0)</f>
        <v>1</v>
      </c>
      <c r="J545" s="145">
        <f>IF(I545=0,-INT(J544-1),J544)</f>
        <v>0</v>
      </c>
    </row>
    <row r="546" spans="1:10" ht="12">
      <c r="A546" s="140" t="s">
        <v>837</v>
      </c>
      <c r="B546" s="140" t="s">
        <v>2889</v>
      </c>
      <c r="C546" s="140" t="s">
        <v>2890</v>
      </c>
      <c r="F546" s="145">
        <f>VLOOKUP(E546,RUOLO!$A$1:$B$6,2,FALSE)</f>
        <v>0</v>
      </c>
      <c r="G546" s="140" t="s">
        <v>1625</v>
      </c>
      <c r="H546" s="140" t="s">
        <v>1646</v>
      </c>
      <c r="I546" s="145">
        <f>IF(A546=A545,1,0)</f>
        <v>1</v>
      </c>
      <c r="J546" s="145">
        <f>IF(I546=0,-INT(J545-1),J545)</f>
        <v>0</v>
      </c>
    </row>
    <row r="547" spans="1:10" ht="12">
      <c r="A547" s="140" t="s">
        <v>837</v>
      </c>
      <c r="B547" s="140" t="s">
        <v>2893</v>
      </c>
      <c r="C547" s="140" t="s">
        <v>2894</v>
      </c>
      <c r="F547" s="145">
        <f>VLOOKUP(E547,RUOLO!$A$1:$B$6,2,FALSE)</f>
        <v>0</v>
      </c>
      <c r="G547" s="140" t="s">
        <v>1625</v>
      </c>
      <c r="H547" s="140" t="s">
        <v>1646</v>
      </c>
      <c r="I547" s="145">
        <f>IF(A547=A546,1,0)</f>
        <v>1</v>
      </c>
      <c r="J547" s="145">
        <f>IF(I547=0,-INT(J546-1),J546)</f>
        <v>0</v>
      </c>
    </row>
    <row r="548" spans="1:10" ht="12">
      <c r="A548" s="140" t="s">
        <v>837</v>
      </c>
      <c r="B548" s="140" t="s">
        <v>2895</v>
      </c>
      <c r="C548" s="140" t="s">
        <v>2896</v>
      </c>
      <c r="F548" s="145">
        <f>VLOOKUP(E548,RUOLO!$A$1:$B$6,2,FALSE)</f>
        <v>0</v>
      </c>
      <c r="G548" s="140" t="s">
        <v>1625</v>
      </c>
      <c r="H548" s="140" t="s">
        <v>1646</v>
      </c>
      <c r="I548" s="145">
        <f>IF(A548=A547,1,0)</f>
        <v>1</v>
      </c>
      <c r="J548" s="145">
        <f>IF(I548=0,-INT(J547-1),J547)</f>
        <v>0</v>
      </c>
    </row>
    <row r="549" spans="1:10" ht="12">
      <c r="A549" s="140" t="s">
        <v>1387</v>
      </c>
      <c r="B549" s="143" t="s">
        <v>3726</v>
      </c>
      <c r="C549" s="143" t="s">
        <v>3727</v>
      </c>
      <c r="F549" s="145">
        <f>VLOOKUP(E549,RUOLO!$A$1:$B$6,2,FALSE)</f>
        <v>0</v>
      </c>
      <c r="G549" s="140" t="s">
        <v>1625</v>
      </c>
      <c r="H549" s="140" t="s">
        <v>1625</v>
      </c>
      <c r="I549" s="145">
        <f>IF(A549=A548,1,0)</f>
        <v>0</v>
      </c>
      <c r="J549" s="145">
        <f>IF(I549=0,-INT(J548-1),J548)</f>
        <v>1</v>
      </c>
    </row>
    <row r="550" spans="1:10" ht="12">
      <c r="A550" s="140" t="s">
        <v>585</v>
      </c>
      <c r="B550" s="143" t="s">
        <v>2347</v>
      </c>
      <c r="C550" s="140" t="s">
        <v>2751</v>
      </c>
      <c r="F550" s="145">
        <f>VLOOKUP(E550,RUOLO!$A$1:$B$6,2,FALSE)</f>
        <v>0</v>
      </c>
      <c r="G550" s="140" t="s">
        <v>2440</v>
      </c>
      <c r="H550" s="140" t="s">
        <v>2440</v>
      </c>
      <c r="I550" s="145">
        <f>IF(A550=A549,1,0)</f>
        <v>0</v>
      </c>
      <c r="J550" s="145">
        <f>IF(I550=0,-INT(J549-1),J549)</f>
        <v>0</v>
      </c>
    </row>
    <row r="551" spans="1:10" ht="12">
      <c r="A551" s="140" t="s">
        <v>448</v>
      </c>
      <c r="B551" s="143" t="s">
        <v>2557</v>
      </c>
      <c r="C551" s="143" t="s">
        <v>2558</v>
      </c>
      <c r="F551" s="145">
        <f>VLOOKUP(E551,RUOLO!$A$1:$B$6,2,FALSE)</f>
        <v>0</v>
      </c>
      <c r="G551" s="140" t="s">
        <v>2438</v>
      </c>
      <c r="H551" s="140" t="s">
        <v>2438</v>
      </c>
      <c r="I551" s="145">
        <f>IF(A551=A550,1,0)</f>
        <v>0</v>
      </c>
      <c r="J551" s="145">
        <f>IF(I551=0,-INT(J550-1),J550)</f>
        <v>1</v>
      </c>
    </row>
    <row r="552" spans="1:10" ht="12">
      <c r="A552" s="140" t="s">
        <v>448</v>
      </c>
      <c r="B552" s="143" t="s">
        <v>2559</v>
      </c>
      <c r="C552" s="143" t="s">
        <v>2560</v>
      </c>
      <c r="F552" s="145">
        <f>VLOOKUP(E552,RUOLO!$A$1:$B$6,2,FALSE)</f>
        <v>0</v>
      </c>
      <c r="G552" s="140" t="s">
        <v>2438</v>
      </c>
      <c r="H552" s="140" t="s">
        <v>2438</v>
      </c>
      <c r="I552" s="145">
        <f>IF(A552=A551,1,0)</f>
        <v>1</v>
      </c>
      <c r="J552" s="145">
        <f>IF(I552=0,-INT(J551-1),J551)</f>
        <v>1</v>
      </c>
    </row>
    <row r="553" spans="1:10" ht="12">
      <c r="A553" s="140" t="s">
        <v>448</v>
      </c>
      <c r="B553" s="143" t="s">
        <v>2561</v>
      </c>
      <c r="C553" s="143" t="s">
        <v>2562</v>
      </c>
      <c r="F553" s="145">
        <f>VLOOKUP(E553,RUOLO!$A$1:$B$6,2,FALSE)</f>
        <v>0</v>
      </c>
      <c r="G553" s="140" t="s">
        <v>2438</v>
      </c>
      <c r="H553" s="140" t="s">
        <v>2438</v>
      </c>
      <c r="I553" s="145">
        <f>IF(A553=A552,1,0)</f>
        <v>1</v>
      </c>
      <c r="J553" s="145">
        <f>IF(I553=0,-INT(J552-1),J552)</f>
        <v>1</v>
      </c>
    </row>
    <row r="554" spans="1:10" ht="12">
      <c r="A554" s="140" t="s">
        <v>448</v>
      </c>
      <c r="B554" s="143" t="s">
        <v>2508</v>
      </c>
      <c r="C554" s="143" t="s">
        <v>2563</v>
      </c>
      <c r="F554" s="145">
        <f>VLOOKUP(E554,RUOLO!$A$1:$B$6,2,FALSE)</f>
        <v>0</v>
      </c>
      <c r="G554" s="140" t="s">
        <v>2438</v>
      </c>
      <c r="H554" s="140" t="s">
        <v>2438</v>
      </c>
      <c r="I554" s="145">
        <f>IF(A554=A553,1,0)</f>
        <v>1</v>
      </c>
      <c r="J554" s="145">
        <f>IF(I554=0,-INT(J553-1),J553)</f>
        <v>1</v>
      </c>
    </row>
    <row r="555" spans="1:10" ht="12">
      <c r="A555" s="140" t="s">
        <v>448</v>
      </c>
      <c r="B555" s="143" t="s">
        <v>2564</v>
      </c>
      <c r="C555" s="143" t="s">
        <v>2565</v>
      </c>
      <c r="F555" s="145">
        <f>VLOOKUP(E555,RUOLO!$A$1:$B$6,2,FALSE)</f>
        <v>0</v>
      </c>
      <c r="G555" s="140" t="s">
        <v>2438</v>
      </c>
      <c r="H555" s="140" t="s">
        <v>2438</v>
      </c>
      <c r="I555" s="145">
        <f>IF(A555=A554,1,0)</f>
        <v>1</v>
      </c>
      <c r="J555" s="145">
        <f>IF(I555=0,-INT(J554-1),J554)</f>
        <v>1</v>
      </c>
    </row>
    <row r="556" spans="1:10" ht="12">
      <c r="A556" s="140" t="s">
        <v>448</v>
      </c>
      <c r="B556" s="143" t="s">
        <v>2566</v>
      </c>
      <c r="C556" s="143" t="s">
        <v>2567</v>
      </c>
      <c r="F556" s="145">
        <f>VLOOKUP(E556,RUOLO!$A$1:$B$6,2,FALSE)</f>
        <v>0</v>
      </c>
      <c r="G556" s="140" t="s">
        <v>2438</v>
      </c>
      <c r="H556" s="140" t="s">
        <v>2438</v>
      </c>
      <c r="I556" s="145">
        <f>IF(A556=A555,1,0)</f>
        <v>1</v>
      </c>
      <c r="J556" s="145">
        <f>IF(I556=0,-INT(J555-1),J555)</f>
        <v>1</v>
      </c>
    </row>
    <row r="557" spans="1:10" ht="12">
      <c r="A557" s="140" t="s">
        <v>448</v>
      </c>
      <c r="B557" s="143" t="s">
        <v>2568</v>
      </c>
      <c r="C557" s="143" t="s">
        <v>2569</v>
      </c>
      <c r="F557" s="145">
        <f>VLOOKUP(E557,RUOLO!$A$1:$B$6,2,FALSE)</f>
        <v>0</v>
      </c>
      <c r="G557" s="140" t="s">
        <v>2438</v>
      </c>
      <c r="H557" s="140" t="s">
        <v>2438</v>
      </c>
      <c r="I557" s="145">
        <f>IF(A557=A556,1,0)</f>
        <v>1</v>
      </c>
      <c r="J557" s="145">
        <f>IF(I557=0,-INT(J556-1),J556)</f>
        <v>1</v>
      </c>
    </row>
    <row r="558" spans="1:10" ht="12">
      <c r="A558" s="140" t="s">
        <v>448</v>
      </c>
      <c r="B558" s="143" t="s">
        <v>2570</v>
      </c>
      <c r="C558" s="143" t="s">
        <v>2571</v>
      </c>
      <c r="F558" s="145">
        <f>VLOOKUP(E558,RUOLO!$A$1:$B$6,2,FALSE)</f>
        <v>0</v>
      </c>
      <c r="G558" s="140" t="s">
        <v>2438</v>
      </c>
      <c r="H558" s="140" t="s">
        <v>2438</v>
      </c>
      <c r="I558" s="145">
        <f>IF(A558=A557,1,0)</f>
        <v>1</v>
      </c>
      <c r="J558" s="145">
        <f>IF(I558=0,-INT(J557-1),J557)</f>
        <v>1</v>
      </c>
    </row>
    <row r="559" spans="1:10" ht="12">
      <c r="A559" s="140" t="s">
        <v>448</v>
      </c>
      <c r="B559" s="143" t="s">
        <v>2572</v>
      </c>
      <c r="C559" s="143" t="s">
        <v>2573</v>
      </c>
      <c r="F559" s="145">
        <f>VLOOKUP(E559,RUOLO!$A$1:$B$6,2,FALSE)</f>
        <v>0</v>
      </c>
      <c r="G559" s="140" t="s">
        <v>2438</v>
      </c>
      <c r="H559" s="140" t="s">
        <v>2438</v>
      </c>
      <c r="I559" s="145">
        <f>IF(A559=A558,1,0)</f>
        <v>1</v>
      </c>
      <c r="J559" s="145">
        <f>IF(I559=0,-INT(J558-1),J558)</f>
        <v>1</v>
      </c>
    </row>
    <row r="560" spans="1:10" ht="12">
      <c r="A560" s="140" t="s">
        <v>448</v>
      </c>
      <c r="B560" s="143" t="s">
        <v>2506</v>
      </c>
      <c r="C560" s="143" t="s">
        <v>2507</v>
      </c>
      <c r="F560" s="145">
        <f>VLOOKUP(E560,RUOLO!$A$1:$B$6,2,FALSE)</f>
        <v>0</v>
      </c>
      <c r="G560" s="140" t="s">
        <v>2438</v>
      </c>
      <c r="H560" s="140" t="s">
        <v>2438</v>
      </c>
      <c r="I560" s="145">
        <f>IF(A560=A559,1,0)</f>
        <v>1</v>
      </c>
      <c r="J560" s="145">
        <f>IF(I560=0,-INT(J559-1),J559)</f>
        <v>1</v>
      </c>
    </row>
    <row r="561" spans="1:10" ht="12">
      <c r="A561" s="140" t="s">
        <v>448</v>
      </c>
      <c r="B561" s="143" t="s">
        <v>2574</v>
      </c>
      <c r="C561" s="143" t="s">
        <v>2575</v>
      </c>
      <c r="F561" s="145">
        <f>VLOOKUP(E561,RUOLO!$A$1:$B$6,2,FALSE)</f>
        <v>0</v>
      </c>
      <c r="G561" s="140" t="s">
        <v>2438</v>
      </c>
      <c r="H561" s="140" t="s">
        <v>2438</v>
      </c>
      <c r="I561" s="145">
        <f>IF(A561=A560,1,0)</f>
        <v>1</v>
      </c>
      <c r="J561" s="145">
        <f>IF(I561=0,-INT(J560-1),J560)</f>
        <v>1</v>
      </c>
    </row>
    <row r="562" spans="1:10" ht="12">
      <c r="A562" s="140" t="s">
        <v>448</v>
      </c>
      <c r="B562" s="143" t="s">
        <v>2576</v>
      </c>
      <c r="C562" s="143" t="s">
        <v>2577</v>
      </c>
      <c r="F562" s="145">
        <f>VLOOKUP(E562,RUOLO!$A$1:$B$6,2,FALSE)</f>
        <v>0</v>
      </c>
      <c r="G562" s="140" t="s">
        <v>2438</v>
      </c>
      <c r="H562" s="140" t="s">
        <v>2438</v>
      </c>
      <c r="I562" s="145">
        <f>IF(A562=A561,1,0)</f>
        <v>1</v>
      </c>
      <c r="J562" s="145">
        <f>IF(I562=0,-INT(J561-1),J561)</f>
        <v>1</v>
      </c>
    </row>
    <row r="563" spans="1:10" ht="12">
      <c r="A563" s="140" t="s">
        <v>448</v>
      </c>
      <c r="B563" s="143" t="s">
        <v>2578</v>
      </c>
      <c r="C563" s="143" t="s">
        <v>2579</v>
      </c>
      <c r="F563" s="145">
        <f>VLOOKUP(E563,RUOLO!$A$1:$B$6,2,FALSE)</f>
        <v>0</v>
      </c>
      <c r="G563" s="140" t="s">
        <v>2438</v>
      </c>
      <c r="H563" s="140" t="s">
        <v>2438</v>
      </c>
      <c r="I563" s="145">
        <f>IF(A563=A562,1,0)</f>
        <v>1</v>
      </c>
      <c r="J563" s="145">
        <f>IF(I563=0,-INT(J562-1),J562)</f>
        <v>1</v>
      </c>
    </row>
    <row r="564" spans="1:10" ht="12">
      <c r="A564" s="140" t="s">
        <v>448</v>
      </c>
      <c r="B564" s="143" t="s">
        <v>2580</v>
      </c>
      <c r="C564" s="143" t="s">
        <v>2581</v>
      </c>
      <c r="F564" s="145">
        <f>VLOOKUP(E564,RUOLO!$A$1:$B$6,2,FALSE)</f>
        <v>0</v>
      </c>
      <c r="G564" s="140" t="s">
        <v>2438</v>
      </c>
      <c r="H564" s="140" t="s">
        <v>2438</v>
      </c>
      <c r="I564" s="145">
        <f>IF(A564=A563,1,0)</f>
        <v>1</v>
      </c>
      <c r="J564" s="145">
        <f>IF(I564=0,-INT(J563-1),J563)</f>
        <v>1</v>
      </c>
    </row>
    <row r="565" spans="1:10" ht="12">
      <c r="A565" s="140" t="s">
        <v>448</v>
      </c>
      <c r="B565" s="143" t="s">
        <v>2582</v>
      </c>
      <c r="C565" s="143" t="s">
        <v>2583</v>
      </c>
      <c r="F565" s="145">
        <f>VLOOKUP(E565,RUOLO!$A$1:$B$6,2,FALSE)</f>
        <v>0</v>
      </c>
      <c r="G565" s="140" t="s">
        <v>2438</v>
      </c>
      <c r="H565" s="140" t="s">
        <v>2438</v>
      </c>
      <c r="I565" s="145">
        <f>IF(A565=A564,1,0)</f>
        <v>1</v>
      </c>
      <c r="J565" s="145">
        <f>IF(I565=0,-INT(J564-1),J564)</f>
        <v>1</v>
      </c>
    </row>
    <row r="566" spans="1:10" ht="12">
      <c r="A566" s="140" t="s">
        <v>448</v>
      </c>
      <c r="B566" s="143" t="s">
        <v>2584</v>
      </c>
      <c r="C566" s="143" t="s">
        <v>2585</v>
      </c>
      <c r="F566" s="145">
        <f>VLOOKUP(E566,RUOLO!$A$1:$B$6,2,FALSE)</f>
        <v>0</v>
      </c>
      <c r="G566" s="140" t="s">
        <v>2438</v>
      </c>
      <c r="H566" s="140" t="s">
        <v>2438</v>
      </c>
      <c r="I566" s="145">
        <f>IF(A566=A565,1,0)</f>
        <v>1</v>
      </c>
      <c r="J566" s="145">
        <f>IF(I566=0,-INT(J565-1),J565)</f>
        <v>1</v>
      </c>
    </row>
    <row r="567" spans="1:10" ht="12">
      <c r="A567" s="140" t="s">
        <v>448</v>
      </c>
      <c r="B567" s="143" t="s">
        <v>2586</v>
      </c>
      <c r="C567" s="143" t="s">
        <v>2587</v>
      </c>
      <c r="F567" s="145">
        <f>VLOOKUP(E567,RUOLO!$A$1:$B$6,2,FALSE)</f>
        <v>0</v>
      </c>
      <c r="G567" s="140" t="s">
        <v>2438</v>
      </c>
      <c r="H567" s="140" t="s">
        <v>2438</v>
      </c>
      <c r="I567" s="145">
        <f>IF(A567=A566,1,0)</f>
        <v>1</v>
      </c>
      <c r="J567" s="145">
        <f>IF(I567=0,-INT(J566-1),J566)</f>
        <v>1</v>
      </c>
    </row>
    <row r="568" spans="1:10" ht="12">
      <c r="A568" s="140" t="s">
        <v>448</v>
      </c>
      <c r="B568" s="143" t="s">
        <v>2510</v>
      </c>
      <c r="C568" s="143" t="s">
        <v>2511</v>
      </c>
      <c r="F568" s="145">
        <f>VLOOKUP(E568,RUOLO!$A$1:$B$6,2,FALSE)</f>
        <v>0</v>
      </c>
      <c r="G568" s="140" t="s">
        <v>2440</v>
      </c>
      <c r="H568" s="140" t="s">
        <v>2438</v>
      </c>
      <c r="I568" s="145">
        <f>IF(A568=A567,1,0)</f>
        <v>1</v>
      </c>
      <c r="J568" s="145">
        <f>IF(I568=0,-INT(J567-1),J567)</f>
        <v>1</v>
      </c>
    </row>
    <row r="569" spans="1:10" ht="12">
      <c r="A569" s="140" t="s">
        <v>448</v>
      </c>
      <c r="B569" s="143" t="s">
        <v>2588</v>
      </c>
      <c r="C569" s="143" t="s">
        <v>2589</v>
      </c>
      <c r="F569" s="145">
        <f>VLOOKUP(E569,RUOLO!$A$1:$B$6,2,FALSE)</f>
        <v>0</v>
      </c>
      <c r="G569" s="140" t="s">
        <v>2440</v>
      </c>
      <c r="H569" s="140" t="s">
        <v>2440</v>
      </c>
      <c r="I569" s="145">
        <f>IF(A569=A568,1,0)</f>
        <v>1</v>
      </c>
      <c r="J569" s="145">
        <f>IF(I569=0,-INT(J568-1),J568)</f>
        <v>1</v>
      </c>
    </row>
    <row r="570" spans="1:10" ht="12">
      <c r="A570" s="140" t="s">
        <v>448</v>
      </c>
      <c r="B570" s="143" t="s">
        <v>2590</v>
      </c>
      <c r="C570" s="143" t="s">
        <v>2591</v>
      </c>
      <c r="F570" s="145">
        <f>VLOOKUP(E570,RUOLO!$A$1:$B$6,2,FALSE)</f>
        <v>0</v>
      </c>
      <c r="G570" s="140" t="s">
        <v>2438</v>
      </c>
      <c r="H570" s="140" t="s">
        <v>2438</v>
      </c>
      <c r="I570" s="145">
        <f>IF(A570=A569,1,0)</f>
        <v>1</v>
      </c>
      <c r="J570" s="145">
        <f>IF(I570=0,-INT(J569-1),J569)</f>
        <v>1</v>
      </c>
    </row>
    <row r="571" spans="1:10" ht="12">
      <c r="A571" s="140" t="s">
        <v>448</v>
      </c>
      <c r="B571" s="143" t="s">
        <v>2592</v>
      </c>
      <c r="C571" s="143" t="s">
        <v>2593</v>
      </c>
      <c r="F571" s="145">
        <f>VLOOKUP(E571,RUOLO!$A$1:$B$6,2,FALSE)</f>
        <v>0</v>
      </c>
      <c r="G571" s="140" t="s">
        <v>2438</v>
      </c>
      <c r="H571" s="140" t="s">
        <v>2438</v>
      </c>
      <c r="I571" s="145">
        <f>IF(A571=A570,1,0)</f>
        <v>1</v>
      </c>
      <c r="J571" s="145">
        <f>IF(I571=0,-INT(J570-1),J570)</f>
        <v>1</v>
      </c>
    </row>
    <row r="572" spans="1:10" ht="12">
      <c r="A572" s="140" t="s">
        <v>448</v>
      </c>
      <c r="B572" s="143" t="s">
        <v>2594</v>
      </c>
      <c r="C572" s="143" t="s">
        <v>2595</v>
      </c>
      <c r="F572" s="145">
        <f>VLOOKUP(E572,RUOLO!$A$1:$B$6,2,FALSE)</f>
        <v>0</v>
      </c>
      <c r="G572" s="140" t="s">
        <v>2438</v>
      </c>
      <c r="H572" s="140" t="s">
        <v>2438</v>
      </c>
      <c r="I572" s="145">
        <f>IF(A572=A571,1,0)</f>
        <v>1</v>
      </c>
      <c r="J572" s="145">
        <f>IF(I572=0,-INT(J571-1),J571)</f>
        <v>1</v>
      </c>
    </row>
    <row r="573" spans="1:10" ht="12">
      <c r="A573" s="140" t="s">
        <v>448</v>
      </c>
      <c r="B573" s="143" t="s">
        <v>2596</v>
      </c>
      <c r="C573" s="143" t="s">
        <v>2597</v>
      </c>
      <c r="F573" s="145">
        <f>VLOOKUP(E573,RUOLO!$A$1:$B$6,2,FALSE)</f>
        <v>0</v>
      </c>
      <c r="G573" s="140" t="s">
        <v>2438</v>
      </c>
      <c r="H573" s="140" t="s">
        <v>2438</v>
      </c>
      <c r="I573" s="145">
        <f>IF(A573=A572,1,0)</f>
        <v>1</v>
      </c>
      <c r="J573" s="145">
        <f>IF(I573=0,-INT(J572-1),J572)</f>
        <v>1</v>
      </c>
    </row>
    <row r="574" spans="1:10" ht="12">
      <c r="A574" s="140" t="s">
        <v>448</v>
      </c>
      <c r="B574" s="143" t="s">
        <v>2598</v>
      </c>
      <c r="C574" s="143" t="s">
        <v>2599</v>
      </c>
      <c r="F574" s="145">
        <f>VLOOKUP(E574,RUOLO!$A$1:$B$6,2,FALSE)</f>
        <v>0</v>
      </c>
      <c r="G574" s="140" t="s">
        <v>2438</v>
      </c>
      <c r="H574" s="140" t="s">
        <v>2438</v>
      </c>
      <c r="I574" s="145">
        <f>IF(A574=A573,1,0)</f>
        <v>1</v>
      </c>
      <c r="J574" s="145">
        <f>IF(I574=0,-INT(J573-1),J573)</f>
        <v>1</v>
      </c>
    </row>
    <row r="575" spans="1:10" ht="12">
      <c r="A575" s="140" t="s">
        <v>448</v>
      </c>
      <c r="B575" s="143" t="s">
        <v>2600</v>
      </c>
      <c r="C575" s="143" t="s">
        <v>2601</v>
      </c>
      <c r="F575" s="145">
        <f>VLOOKUP(E575,RUOLO!$A$1:$B$6,2,FALSE)</f>
        <v>0</v>
      </c>
      <c r="G575" s="140" t="s">
        <v>2438</v>
      </c>
      <c r="H575" s="140" t="s">
        <v>2438</v>
      </c>
      <c r="I575" s="145">
        <f>IF(A575=A574,1,0)</f>
        <v>1</v>
      </c>
      <c r="J575" s="145">
        <f>IF(I575=0,-INT(J574-1),J574)</f>
        <v>1</v>
      </c>
    </row>
    <row r="576" spans="1:10" ht="12">
      <c r="A576" s="140" t="s">
        <v>448</v>
      </c>
      <c r="B576" s="143" t="s">
        <v>2602</v>
      </c>
      <c r="C576" s="143" t="s">
        <v>2603</v>
      </c>
      <c r="F576" s="145">
        <f>VLOOKUP(E576,RUOLO!$A$1:$B$6,2,FALSE)</f>
        <v>0</v>
      </c>
      <c r="G576" s="140" t="s">
        <v>2438</v>
      </c>
      <c r="H576" s="140" t="s">
        <v>2438</v>
      </c>
      <c r="I576" s="145">
        <f>IF(A576=A575,1,0)</f>
        <v>1</v>
      </c>
      <c r="J576" s="145">
        <f>IF(I576=0,-INT(J575-1),J575)</f>
        <v>1</v>
      </c>
    </row>
    <row r="577" spans="1:10" ht="12">
      <c r="A577" s="140" t="s">
        <v>448</v>
      </c>
      <c r="B577" s="143" t="s">
        <v>2604</v>
      </c>
      <c r="C577" s="143" t="s">
        <v>2605</v>
      </c>
      <c r="F577" s="145">
        <f>VLOOKUP(E577,RUOLO!$A$1:$B$6,2,FALSE)</f>
        <v>0</v>
      </c>
      <c r="G577" s="140" t="s">
        <v>2438</v>
      </c>
      <c r="H577" s="140" t="s">
        <v>2438</v>
      </c>
      <c r="I577" s="145">
        <f>IF(A577=A576,1,0)</f>
        <v>1</v>
      </c>
      <c r="J577" s="145">
        <f>IF(I577=0,-INT(J576-1),J576)</f>
        <v>1</v>
      </c>
    </row>
    <row r="578" spans="1:10" ht="12">
      <c r="A578" s="140" t="s">
        <v>448</v>
      </c>
      <c r="B578" s="143" t="s">
        <v>2606</v>
      </c>
      <c r="C578" s="143" t="s">
        <v>2607</v>
      </c>
      <c r="F578" s="145">
        <f>VLOOKUP(E578,RUOLO!$A$1:$B$6,2,FALSE)</f>
        <v>0</v>
      </c>
      <c r="G578" s="140" t="s">
        <v>2438</v>
      </c>
      <c r="H578" s="140" t="s">
        <v>2438</v>
      </c>
      <c r="I578" s="145">
        <f>IF(A578=A577,1,0)</f>
        <v>1</v>
      </c>
      <c r="J578" s="145">
        <f>IF(I578=0,-INT(J577-1),J577)</f>
        <v>1</v>
      </c>
    </row>
    <row r="579" spans="1:10" ht="12">
      <c r="A579" s="140" t="s">
        <v>448</v>
      </c>
      <c r="B579" s="143" t="s">
        <v>2518</v>
      </c>
      <c r="C579" s="143" t="s">
        <v>2519</v>
      </c>
      <c r="F579" s="145">
        <f>VLOOKUP(E579,RUOLO!$A$1:$B$6,2,FALSE)</f>
        <v>0</v>
      </c>
      <c r="G579" s="140" t="s">
        <v>2438</v>
      </c>
      <c r="H579" s="140" t="s">
        <v>2438</v>
      </c>
      <c r="I579" s="145">
        <f>IF(A579=A578,1,0)</f>
        <v>1</v>
      </c>
      <c r="J579" s="145">
        <f>IF(I579=0,-INT(J578-1),J578)</f>
        <v>1</v>
      </c>
    </row>
    <row r="580" spans="1:10" ht="12">
      <c r="A580" s="140" t="s">
        <v>448</v>
      </c>
      <c r="B580" s="143" t="s">
        <v>2608</v>
      </c>
      <c r="C580" s="143" t="s">
        <v>2609</v>
      </c>
      <c r="F580" s="145">
        <f>VLOOKUP(E580,RUOLO!$A$1:$B$6,2,FALSE)</f>
        <v>0</v>
      </c>
      <c r="G580" s="140" t="s">
        <v>2438</v>
      </c>
      <c r="H580" s="140" t="s">
        <v>2438</v>
      </c>
      <c r="I580" s="145">
        <f>IF(A580=A579,1,0)</f>
        <v>1</v>
      </c>
      <c r="J580" s="145">
        <f>IF(I580=0,-INT(J579-1),J579)</f>
        <v>1</v>
      </c>
    </row>
    <row r="581" spans="1:10" ht="12">
      <c r="A581" s="140" t="s">
        <v>448</v>
      </c>
      <c r="B581" s="143" t="s">
        <v>2291</v>
      </c>
      <c r="C581" s="143" t="s">
        <v>2610</v>
      </c>
      <c r="F581" s="145">
        <f>VLOOKUP(E581,RUOLO!$A$1:$B$6,2,FALSE)</f>
        <v>0</v>
      </c>
      <c r="G581" s="140" t="s">
        <v>2438</v>
      </c>
      <c r="H581" s="140" t="s">
        <v>2438</v>
      </c>
      <c r="I581" s="145">
        <f>IF(A581=A580,1,0)</f>
        <v>1</v>
      </c>
      <c r="J581" s="145">
        <f>IF(I581=0,-INT(J580-1),J580)</f>
        <v>1</v>
      </c>
    </row>
    <row r="582" spans="1:10" ht="12">
      <c r="A582" s="140" t="s">
        <v>448</v>
      </c>
      <c r="B582" s="143" t="s">
        <v>2611</v>
      </c>
      <c r="C582" s="143" t="s">
        <v>2612</v>
      </c>
      <c r="F582" s="145">
        <f>VLOOKUP(E582,RUOLO!$A$1:$B$6,2,FALSE)</f>
        <v>0</v>
      </c>
      <c r="G582" s="140" t="s">
        <v>2438</v>
      </c>
      <c r="H582" s="140" t="s">
        <v>2438</v>
      </c>
      <c r="I582" s="145">
        <f>IF(A582=A581,1,0)</f>
        <v>1</v>
      </c>
      <c r="J582" s="145">
        <f>IF(I582=0,-INT(J581-1),J581)</f>
        <v>1</v>
      </c>
    </row>
    <row r="583" spans="1:10" ht="12">
      <c r="A583" s="140" t="s">
        <v>448</v>
      </c>
      <c r="B583" s="143" t="s">
        <v>2613</v>
      </c>
      <c r="C583" s="143" t="s">
        <v>2614</v>
      </c>
      <c r="F583" s="145">
        <f>VLOOKUP(E583,RUOLO!$A$1:$B$6,2,FALSE)</f>
        <v>0</v>
      </c>
      <c r="G583" s="140" t="s">
        <v>2438</v>
      </c>
      <c r="H583" s="140" t="s">
        <v>2438</v>
      </c>
      <c r="I583" s="145">
        <f>IF(A583=A582,1,0)</f>
        <v>1</v>
      </c>
      <c r="J583" s="145">
        <f>IF(I583=0,-INT(J582-1),J582)</f>
        <v>1</v>
      </c>
    </row>
    <row r="584" spans="1:10" ht="12">
      <c r="A584" s="140" t="s">
        <v>448</v>
      </c>
      <c r="B584" s="143" t="s">
        <v>2615</v>
      </c>
      <c r="C584" s="143" t="s">
        <v>2616</v>
      </c>
      <c r="F584" s="145">
        <f>VLOOKUP(E584,RUOLO!$A$1:$B$6,2,FALSE)</f>
        <v>0</v>
      </c>
      <c r="G584" s="140" t="s">
        <v>2438</v>
      </c>
      <c r="H584" s="140" t="s">
        <v>2438</v>
      </c>
      <c r="I584" s="145">
        <f>IF(A584=A583,1,0)</f>
        <v>1</v>
      </c>
      <c r="J584" s="145">
        <f>IF(I584=0,-INT(J583-1),J583)</f>
        <v>1</v>
      </c>
    </row>
    <row r="585" spans="1:10" ht="12">
      <c r="A585" s="140" t="s">
        <v>448</v>
      </c>
      <c r="B585" s="143" t="s">
        <v>2617</v>
      </c>
      <c r="C585" s="143" t="s">
        <v>2618</v>
      </c>
      <c r="F585" s="145">
        <f>VLOOKUP(E585,RUOLO!$A$1:$B$6,2,FALSE)</f>
        <v>0</v>
      </c>
      <c r="G585" s="140" t="s">
        <v>2438</v>
      </c>
      <c r="H585" s="140" t="s">
        <v>2438</v>
      </c>
      <c r="I585" s="145">
        <f>IF(A585=A584,1,0)</f>
        <v>1</v>
      </c>
      <c r="J585" s="145">
        <f>IF(I585=0,-INT(J584-1),J584)</f>
        <v>1</v>
      </c>
    </row>
    <row r="586" spans="1:10" ht="12">
      <c r="A586" s="140" t="s">
        <v>448</v>
      </c>
      <c r="B586" s="143" t="s">
        <v>2619</v>
      </c>
      <c r="C586" s="143" t="s">
        <v>2620</v>
      </c>
      <c r="F586" s="145">
        <f>VLOOKUP(E586,RUOLO!$A$1:$B$6,2,FALSE)</f>
        <v>0</v>
      </c>
      <c r="G586" s="140" t="s">
        <v>2438</v>
      </c>
      <c r="H586" s="140" t="s">
        <v>2438</v>
      </c>
      <c r="I586" s="145">
        <f>IF(A586=A585,1,0)</f>
        <v>1</v>
      </c>
      <c r="J586" s="145">
        <f>IF(I586=0,-INT(J585-1),J585)</f>
        <v>1</v>
      </c>
    </row>
    <row r="587" spans="1:10" ht="12">
      <c r="A587" s="140" t="s">
        <v>448</v>
      </c>
      <c r="B587" s="143" t="s">
        <v>2621</v>
      </c>
      <c r="C587" s="143" t="s">
        <v>2622</v>
      </c>
      <c r="F587" s="145">
        <f>VLOOKUP(E587,RUOLO!$A$1:$B$6,2,FALSE)</f>
        <v>0</v>
      </c>
      <c r="G587" s="140" t="s">
        <v>2438</v>
      </c>
      <c r="H587" s="140" t="s">
        <v>2438</v>
      </c>
      <c r="I587" s="145">
        <f>IF(A587=A586,1,0)</f>
        <v>1</v>
      </c>
      <c r="J587" s="145">
        <f>IF(I587=0,-INT(J586-1),J586)</f>
        <v>1</v>
      </c>
    </row>
    <row r="588" spans="1:10" ht="12">
      <c r="A588" s="140" t="s">
        <v>448</v>
      </c>
      <c r="B588" s="143" t="s">
        <v>2623</v>
      </c>
      <c r="C588" s="143" t="s">
        <v>2624</v>
      </c>
      <c r="F588" s="145">
        <f>VLOOKUP(E588,RUOLO!$A$1:$B$6,2,FALSE)</f>
        <v>0</v>
      </c>
      <c r="G588" s="140" t="s">
        <v>2438</v>
      </c>
      <c r="H588" s="140" t="s">
        <v>2438</v>
      </c>
      <c r="I588" s="145">
        <f>IF(A588=A587,1,0)</f>
        <v>1</v>
      </c>
      <c r="J588" s="145">
        <f>IF(I588=0,-INT(J587-1),J587)</f>
        <v>1</v>
      </c>
    </row>
    <row r="589" spans="1:10" ht="12">
      <c r="A589" s="140" t="s">
        <v>448</v>
      </c>
      <c r="B589" s="143" t="s">
        <v>2625</v>
      </c>
      <c r="C589" s="143" t="s">
        <v>2626</v>
      </c>
      <c r="F589" s="145">
        <f>VLOOKUP(E589,RUOLO!$A$1:$B$6,2,FALSE)</f>
        <v>0</v>
      </c>
      <c r="G589" s="140" t="s">
        <v>2438</v>
      </c>
      <c r="H589" s="140" t="s">
        <v>2438</v>
      </c>
      <c r="I589" s="145">
        <f>IF(A589=A588,1,0)</f>
        <v>1</v>
      </c>
      <c r="J589" s="145">
        <f>IF(I589=0,-INT(J588-1),J588)</f>
        <v>1</v>
      </c>
    </row>
    <row r="590" spans="1:10" ht="12">
      <c r="A590" s="140" t="s">
        <v>448</v>
      </c>
      <c r="B590" s="143" t="s">
        <v>2627</v>
      </c>
      <c r="C590" s="143" t="s">
        <v>2628</v>
      </c>
      <c r="F590" s="145">
        <f>VLOOKUP(E590,RUOLO!$A$1:$B$6,2,FALSE)</f>
        <v>0</v>
      </c>
      <c r="G590" s="140" t="s">
        <v>2438</v>
      </c>
      <c r="H590" s="140" t="s">
        <v>2438</v>
      </c>
      <c r="I590" s="145">
        <f>IF(A590=A589,1,0)</f>
        <v>1</v>
      </c>
      <c r="J590" s="145">
        <f>IF(I590=0,-INT(J589-1),J589)</f>
        <v>1</v>
      </c>
    </row>
    <row r="591" spans="1:10" ht="12">
      <c r="A591" s="140" t="s">
        <v>448</v>
      </c>
      <c r="B591" s="143" t="s">
        <v>2629</v>
      </c>
      <c r="C591" s="143" t="s">
        <v>2630</v>
      </c>
      <c r="F591" s="145">
        <f>VLOOKUP(E591,RUOLO!$A$1:$B$6,2,FALSE)</f>
        <v>0</v>
      </c>
      <c r="G591" s="140" t="s">
        <v>2438</v>
      </c>
      <c r="H591" s="140" t="s">
        <v>2438</v>
      </c>
      <c r="I591" s="145">
        <f>IF(A591=A590,1,0)</f>
        <v>1</v>
      </c>
      <c r="J591" s="145">
        <f>IF(I591=0,-INT(J590-1),J590)</f>
        <v>1</v>
      </c>
    </row>
    <row r="592" spans="1:10" ht="12">
      <c r="A592" s="160" t="s">
        <v>214</v>
      </c>
      <c r="B592" s="143" t="s">
        <v>2259</v>
      </c>
      <c r="C592" s="143" t="s">
        <v>2260</v>
      </c>
      <c r="F592" s="145">
        <f>VLOOKUP(E592,RUOLO!$A$1:$B$6,2,FALSE)</f>
        <v>0</v>
      </c>
      <c r="G592" s="140" t="s">
        <v>1625</v>
      </c>
      <c r="H592" s="140" t="s">
        <v>1625</v>
      </c>
      <c r="I592" s="145">
        <f>IF(A592=A591,1,0)</f>
        <v>0</v>
      </c>
      <c r="J592" s="145">
        <f>IF(I592=0,-INT(J591-1),J591)</f>
        <v>0</v>
      </c>
    </row>
    <row r="593" spans="1:10" ht="12.75">
      <c r="A593" s="166" t="s">
        <v>270</v>
      </c>
      <c r="B593" s="143" t="s">
        <v>2295</v>
      </c>
      <c r="C593" s="143" t="s">
        <v>2334</v>
      </c>
      <c r="F593" s="145">
        <f>VLOOKUP(E593,RUOLO!$A$1:$B$6,2,FALSE)</f>
        <v>0</v>
      </c>
      <c r="G593" s="140" t="s">
        <v>1625</v>
      </c>
      <c r="H593" s="140" t="s">
        <v>1625</v>
      </c>
      <c r="I593" s="145">
        <f>IF(A593=A592,1,0)</f>
        <v>0</v>
      </c>
      <c r="J593" s="145">
        <f>IF(I593=0,-INT(J592-1),J592)</f>
        <v>1</v>
      </c>
    </row>
    <row r="594" spans="1:10" ht="12">
      <c r="A594" s="140" t="s">
        <v>626</v>
      </c>
      <c r="B594" s="143" t="s">
        <v>2782</v>
      </c>
      <c r="C594" s="140" t="s">
        <v>2783</v>
      </c>
      <c r="F594" s="145">
        <f>VLOOKUP(E594,RUOLO!$A$1:$B$6,2,FALSE)</f>
        <v>0</v>
      </c>
      <c r="G594" s="140" t="s">
        <v>2440</v>
      </c>
      <c r="H594" s="140" t="s">
        <v>2440</v>
      </c>
      <c r="I594" s="145">
        <f>IF(A594=A593,1,0)</f>
        <v>0</v>
      </c>
      <c r="J594" s="145">
        <f>IF(I594=0,-INT(J593-1),J593)</f>
        <v>0</v>
      </c>
    </row>
    <row r="595" spans="1:10" ht="12">
      <c r="A595" s="140" t="s">
        <v>1077</v>
      </c>
      <c r="B595" s="143" t="s">
        <v>2799</v>
      </c>
      <c r="C595" s="143" t="s">
        <v>3415</v>
      </c>
      <c r="F595" s="145">
        <f>VLOOKUP(E595,RUOLO!$A$1:$B$6,2,FALSE)</f>
        <v>0</v>
      </c>
      <c r="G595" s="140" t="s">
        <v>1625</v>
      </c>
      <c r="H595" s="140" t="s">
        <v>1625</v>
      </c>
      <c r="I595" s="145">
        <f>IF(A595=A594,1,0)</f>
        <v>0</v>
      </c>
      <c r="J595" s="145">
        <f>IF(I595=0,-INT(J594-1),J594)</f>
        <v>1</v>
      </c>
    </row>
    <row r="596" spans="1:10" ht="12">
      <c r="A596" s="140" t="s">
        <v>990</v>
      </c>
      <c r="B596" s="143" t="s">
        <v>3191</v>
      </c>
      <c r="C596" s="143" t="s">
        <v>3192</v>
      </c>
      <c r="F596" s="145">
        <f>VLOOKUP(E596,RUOLO!$A$1:$B$6,2,FALSE)</f>
        <v>0</v>
      </c>
      <c r="G596" s="140" t="s">
        <v>1646</v>
      </c>
      <c r="H596" s="140" t="s">
        <v>1646</v>
      </c>
      <c r="I596" s="145">
        <f>IF(A596=A595,1,0)</f>
        <v>0</v>
      </c>
      <c r="J596" s="145">
        <f>IF(I596=0,-INT(J595-1),J595)</f>
        <v>0</v>
      </c>
    </row>
    <row r="597" spans="1:10" ht="12">
      <c r="A597" s="140" t="s">
        <v>990</v>
      </c>
      <c r="B597" s="143" t="s">
        <v>3193</v>
      </c>
      <c r="C597" s="143" t="s">
        <v>3194</v>
      </c>
      <c r="F597" s="145">
        <f>VLOOKUP(E597,RUOLO!$A$1:$B$6,2,FALSE)</f>
        <v>0</v>
      </c>
      <c r="G597" s="140" t="s">
        <v>1646</v>
      </c>
      <c r="H597" s="140" t="s">
        <v>1646</v>
      </c>
      <c r="I597" s="145">
        <f>IF(A597=A596,1,0)</f>
        <v>1</v>
      </c>
      <c r="J597" s="145">
        <f>IF(I597=0,-INT(J596-1),J596)</f>
        <v>0</v>
      </c>
    </row>
    <row r="598" spans="1:10" ht="12">
      <c r="A598" s="140" t="s">
        <v>990</v>
      </c>
      <c r="B598" s="143" t="s">
        <v>3195</v>
      </c>
      <c r="C598" s="143" t="s">
        <v>3196</v>
      </c>
      <c r="F598" s="145">
        <f>VLOOKUP(E598,RUOLO!$A$1:$B$6,2,FALSE)</f>
        <v>0</v>
      </c>
      <c r="G598" s="140" t="s">
        <v>1646</v>
      </c>
      <c r="H598" s="140" t="s">
        <v>1646</v>
      </c>
      <c r="I598" s="145">
        <f>IF(A598=A597,1,0)</f>
        <v>1</v>
      </c>
      <c r="J598" s="145">
        <f>IF(I598=0,-INT(J597-1),J597)</f>
        <v>0</v>
      </c>
    </row>
    <row r="599" spans="1:10" ht="12">
      <c r="A599" s="140" t="s">
        <v>990</v>
      </c>
      <c r="B599" s="143" t="s">
        <v>3197</v>
      </c>
      <c r="C599" s="143" t="s">
        <v>3198</v>
      </c>
      <c r="F599" s="145">
        <f>VLOOKUP(E599,RUOLO!$A$1:$B$6,2,FALSE)</f>
        <v>0</v>
      </c>
      <c r="G599" s="140" t="s">
        <v>1646</v>
      </c>
      <c r="H599" s="140" t="s">
        <v>1646</v>
      </c>
      <c r="I599" s="145">
        <f>IF(A599=A598,1,0)</f>
        <v>1</v>
      </c>
      <c r="J599" s="145">
        <f>IF(I599=0,-INT(J598-1),J598)</f>
        <v>0</v>
      </c>
    </row>
    <row r="600" spans="1:10" ht="12">
      <c r="A600" s="140" t="s">
        <v>990</v>
      </c>
      <c r="B600" s="143" t="s">
        <v>3199</v>
      </c>
      <c r="C600" s="143" t="s">
        <v>3200</v>
      </c>
      <c r="F600" s="145">
        <f>VLOOKUP(E600,RUOLO!$A$1:$B$6,2,FALSE)</f>
        <v>0</v>
      </c>
      <c r="G600" s="140" t="s">
        <v>1646</v>
      </c>
      <c r="H600" s="140" t="s">
        <v>1646</v>
      </c>
      <c r="I600" s="145">
        <f>IF(A600=A599,1,0)</f>
        <v>1</v>
      </c>
      <c r="J600" s="145">
        <f>IF(I600=0,-INT(J599-1),J599)</f>
        <v>0</v>
      </c>
    </row>
    <row r="601" spans="1:10" ht="12">
      <c r="A601" s="140" t="s">
        <v>990</v>
      </c>
      <c r="B601" s="143" t="s">
        <v>3201</v>
      </c>
      <c r="C601" s="143" t="s">
        <v>3202</v>
      </c>
      <c r="F601" s="145">
        <f>VLOOKUP(E601,RUOLO!$A$1:$B$6,2,FALSE)</f>
        <v>0</v>
      </c>
      <c r="G601" s="140" t="s">
        <v>1646</v>
      </c>
      <c r="H601" s="140" t="s">
        <v>1646</v>
      </c>
      <c r="I601" s="145">
        <f>IF(A601=A600,1,0)</f>
        <v>1</v>
      </c>
      <c r="J601" s="145">
        <f>IF(I601=0,-INT(J600-1),J600)</f>
        <v>0</v>
      </c>
    </row>
    <row r="602" spans="1:10" ht="12">
      <c r="A602" s="140" t="s">
        <v>990</v>
      </c>
      <c r="B602" s="143" t="s">
        <v>3203</v>
      </c>
      <c r="C602" s="143" t="s">
        <v>3005</v>
      </c>
      <c r="F602" s="145">
        <f>VLOOKUP(E602,RUOLO!$A$1:$B$6,2,FALSE)</f>
        <v>0</v>
      </c>
      <c r="G602" s="140" t="s">
        <v>1646</v>
      </c>
      <c r="H602" s="140" t="s">
        <v>1646</v>
      </c>
      <c r="I602" s="145">
        <f>IF(A602=A601,1,0)</f>
        <v>1</v>
      </c>
      <c r="J602" s="145">
        <f>IF(I602=0,-INT(J601-1),J601)</f>
        <v>0</v>
      </c>
    </row>
    <row r="603" spans="1:10" ht="12">
      <c r="A603" s="140" t="s">
        <v>990</v>
      </c>
      <c r="B603" s="143" t="s">
        <v>3004</v>
      </c>
      <c r="C603" s="143" t="s">
        <v>3204</v>
      </c>
      <c r="F603" s="145">
        <f>VLOOKUP(E603,RUOLO!$A$1:$B$6,2,FALSE)</f>
        <v>0</v>
      </c>
      <c r="G603" s="140" t="s">
        <v>1646</v>
      </c>
      <c r="H603" s="140" t="s">
        <v>1646</v>
      </c>
      <c r="I603" s="145">
        <f>IF(A603=A602,1,0)</f>
        <v>1</v>
      </c>
      <c r="J603" s="145">
        <f>IF(I603=0,-INT(J602-1),J602)</f>
        <v>0</v>
      </c>
    </row>
    <row r="604" spans="1:10" ht="12">
      <c r="A604" s="140" t="s">
        <v>990</v>
      </c>
      <c r="B604" s="143" t="s">
        <v>3205</v>
      </c>
      <c r="C604" s="143" t="s">
        <v>3206</v>
      </c>
      <c r="F604" s="145">
        <f>VLOOKUP(E604,RUOLO!$A$1:$B$6,2,FALSE)</f>
        <v>0</v>
      </c>
      <c r="G604" s="140" t="s">
        <v>1646</v>
      </c>
      <c r="H604" s="140" t="s">
        <v>1646</v>
      </c>
      <c r="I604" s="145">
        <f>IF(A604=A603,1,0)</f>
        <v>1</v>
      </c>
      <c r="J604" s="145">
        <f>IF(I604=0,-INT(J603-1),J603)</f>
        <v>0</v>
      </c>
    </row>
    <row r="605" spans="1:10" ht="12">
      <c r="A605" s="140" t="s">
        <v>990</v>
      </c>
      <c r="B605" s="143" t="s">
        <v>3207</v>
      </c>
      <c r="C605" s="143" t="s">
        <v>3208</v>
      </c>
      <c r="F605" s="145">
        <f>VLOOKUP(E605,RUOLO!$A$1:$B$6,2,FALSE)</f>
        <v>0</v>
      </c>
      <c r="G605" s="140" t="s">
        <v>1646</v>
      </c>
      <c r="H605" s="140" t="s">
        <v>1646</v>
      </c>
      <c r="I605" s="145">
        <f>IF(A605=A604,1,0)</f>
        <v>1</v>
      </c>
      <c r="J605" s="145">
        <f>IF(I605=0,-INT(J604-1),J604)</f>
        <v>0</v>
      </c>
    </row>
    <row r="606" spans="1:10" ht="12">
      <c r="A606" s="140" t="s">
        <v>990</v>
      </c>
      <c r="B606" s="143" t="s">
        <v>3209</v>
      </c>
      <c r="C606" s="143" t="s">
        <v>3210</v>
      </c>
      <c r="F606" s="145">
        <f>VLOOKUP(E606,RUOLO!$A$1:$B$6,2,FALSE)</f>
        <v>0</v>
      </c>
      <c r="G606" s="140" t="s">
        <v>1646</v>
      </c>
      <c r="H606" s="140" t="s">
        <v>1646</v>
      </c>
      <c r="I606" s="145">
        <f>IF(A606=A605,1,0)</f>
        <v>1</v>
      </c>
      <c r="J606" s="145">
        <f>IF(I606=0,-INT(J605-1),J605)</f>
        <v>0</v>
      </c>
    </row>
    <row r="607" spans="1:10" ht="12">
      <c r="A607" s="140" t="s">
        <v>990</v>
      </c>
      <c r="B607" s="143" t="s">
        <v>3211</v>
      </c>
      <c r="C607" s="143" t="s">
        <v>3212</v>
      </c>
      <c r="F607" s="145">
        <f>VLOOKUP(E607,RUOLO!$A$1:$B$6,2,FALSE)</f>
        <v>0</v>
      </c>
      <c r="G607" s="140" t="s">
        <v>1646</v>
      </c>
      <c r="H607" s="140" t="s">
        <v>1646</v>
      </c>
      <c r="I607" s="145">
        <f>IF(A607=A606,1,0)</f>
        <v>1</v>
      </c>
      <c r="J607" s="145">
        <f>IF(I607=0,-INT(J606-1),J606)</f>
        <v>0</v>
      </c>
    </row>
    <row r="608" spans="1:10" ht="12">
      <c r="A608" s="140" t="s">
        <v>990</v>
      </c>
      <c r="B608" s="143" t="s">
        <v>3213</v>
      </c>
      <c r="C608" s="143" t="s">
        <v>3214</v>
      </c>
      <c r="F608" s="145">
        <f>VLOOKUP(E608,RUOLO!$A$1:$B$6,2,FALSE)</f>
        <v>0</v>
      </c>
      <c r="G608" s="140" t="s">
        <v>1646</v>
      </c>
      <c r="H608" s="140" t="s">
        <v>1646</v>
      </c>
      <c r="I608" s="145">
        <f>IF(A608=A607,1,0)</f>
        <v>1</v>
      </c>
      <c r="J608" s="145">
        <f>IF(I608=0,-INT(J607-1),J607)</f>
        <v>0</v>
      </c>
    </row>
    <row r="609" spans="1:10" ht="12">
      <c r="A609" s="140" t="s">
        <v>990</v>
      </c>
      <c r="B609" s="143" t="s">
        <v>2980</v>
      </c>
      <c r="C609" s="143" t="s">
        <v>2981</v>
      </c>
      <c r="F609" s="145">
        <f>VLOOKUP(E609,RUOLO!$A$1:$B$6,2,FALSE)</f>
        <v>0</v>
      </c>
      <c r="G609" s="140" t="s">
        <v>1646</v>
      </c>
      <c r="H609" s="140" t="s">
        <v>1646</v>
      </c>
      <c r="I609" s="145">
        <f>IF(A609=A608,1,0)</f>
        <v>1</v>
      </c>
      <c r="J609" s="145">
        <f>IF(I609=0,-INT(J608-1),J608)</f>
        <v>0</v>
      </c>
    </row>
    <row r="610" spans="1:10" ht="12">
      <c r="A610" s="140" t="s">
        <v>990</v>
      </c>
      <c r="B610" s="143" t="s">
        <v>3215</v>
      </c>
      <c r="C610" s="143" t="s">
        <v>3216</v>
      </c>
      <c r="F610" s="145">
        <f>VLOOKUP(E610,RUOLO!$A$1:$B$6,2,FALSE)</f>
        <v>0</v>
      </c>
      <c r="G610" s="140" t="s">
        <v>1646</v>
      </c>
      <c r="H610" s="140" t="s">
        <v>1646</v>
      </c>
      <c r="I610" s="145">
        <f>IF(A610=A609,1,0)</f>
        <v>1</v>
      </c>
      <c r="J610" s="145">
        <f>IF(I610=0,-INT(J609-1),J609)</f>
        <v>0</v>
      </c>
    </row>
    <row r="611" spans="1:10" ht="12">
      <c r="A611" s="140" t="s">
        <v>990</v>
      </c>
      <c r="B611" s="143" t="s">
        <v>3217</v>
      </c>
      <c r="C611" s="143" t="s">
        <v>3218</v>
      </c>
      <c r="F611" s="145">
        <f>VLOOKUP(E611,RUOLO!$A$1:$B$6,2,FALSE)</f>
        <v>0</v>
      </c>
      <c r="G611" s="140" t="s">
        <v>1646</v>
      </c>
      <c r="H611" s="140" t="s">
        <v>1646</v>
      </c>
      <c r="I611" s="145">
        <f>IF(A611=A610,1,0)</f>
        <v>1</v>
      </c>
      <c r="J611" s="145">
        <f>IF(I611=0,-INT(J610-1),J610)</f>
        <v>0</v>
      </c>
    </row>
    <row r="612" spans="1:10" ht="12">
      <c r="A612" s="140" t="s">
        <v>990</v>
      </c>
      <c r="B612" s="143" t="s">
        <v>3219</v>
      </c>
      <c r="C612" s="143" t="s">
        <v>3220</v>
      </c>
      <c r="F612" s="145">
        <f>VLOOKUP(E612,RUOLO!$A$1:$B$6,2,FALSE)</f>
        <v>0</v>
      </c>
      <c r="G612" s="140" t="s">
        <v>1646</v>
      </c>
      <c r="H612" s="140" t="s">
        <v>1646</v>
      </c>
      <c r="I612" s="145">
        <f>IF(A612=A611,1,0)</f>
        <v>1</v>
      </c>
      <c r="J612" s="145">
        <f>IF(I612=0,-INT(J611-1),J611)</f>
        <v>0</v>
      </c>
    </row>
    <row r="613" spans="1:10" ht="12">
      <c r="A613" s="140" t="s">
        <v>990</v>
      </c>
      <c r="B613" s="143" t="s">
        <v>3221</v>
      </c>
      <c r="C613" s="143" t="s">
        <v>3222</v>
      </c>
      <c r="F613" s="145">
        <f>VLOOKUP(E613,RUOLO!$A$1:$B$6,2,FALSE)</f>
        <v>0</v>
      </c>
      <c r="G613" s="140" t="s">
        <v>1646</v>
      </c>
      <c r="H613" s="140" t="s">
        <v>1646</v>
      </c>
      <c r="I613" s="145">
        <f>IF(A613=A612,1,0)</f>
        <v>1</v>
      </c>
      <c r="J613" s="145">
        <f>IF(I613=0,-INT(J612-1),J612)</f>
        <v>0</v>
      </c>
    </row>
    <row r="614" spans="1:10" ht="12">
      <c r="A614" s="140" t="s">
        <v>990</v>
      </c>
      <c r="B614" s="143" t="s">
        <v>3223</v>
      </c>
      <c r="C614" s="143" t="s">
        <v>3224</v>
      </c>
      <c r="F614" s="145">
        <f>VLOOKUP(E614,RUOLO!$A$1:$B$6,2,FALSE)</f>
        <v>0</v>
      </c>
      <c r="G614" s="140" t="s">
        <v>1646</v>
      </c>
      <c r="H614" s="140" t="s">
        <v>1646</v>
      </c>
      <c r="I614" s="145">
        <f>IF(A614=A613,1,0)</f>
        <v>1</v>
      </c>
      <c r="J614" s="145">
        <f>IF(I614=0,-INT(J613-1),J613)</f>
        <v>0</v>
      </c>
    </row>
    <row r="615" spans="1:10" ht="12">
      <c r="A615" s="140" t="s">
        <v>990</v>
      </c>
      <c r="B615" s="143" t="s">
        <v>3225</v>
      </c>
      <c r="C615" s="143" t="s">
        <v>3226</v>
      </c>
      <c r="F615" s="145">
        <f>VLOOKUP(E615,RUOLO!$A$1:$B$6,2,FALSE)</f>
        <v>0</v>
      </c>
      <c r="G615" s="140" t="s">
        <v>1646</v>
      </c>
      <c r="H615" s="140" t="s">
        <v>1646</v>
      </c>
      <c r="I615" s="145">
        <f>IF(A615=A614,1,0)</f>
        <v>1</v>
      </c>
      <c r="J615" s="145">
        <f>IF(I615=0,-INT(J614-1),J614)</f>
        <v>0</v>
      </c>
    </row>
    <row r="616" spans="1:10" ht="12">
      <c r="A616" s="140" t="s">
        <v>990</v>
      </c>
      <c r="B616" s="143" t="s">
        <v>3227</v>
      </c>
      <c r="C616" s="143" t="s">
        <v>3226</v>
      </c>
      <c r="F616" s="145">
        <f>VLOOKUP(E616,RUOLO!$A$1:$B$6,2,FALSE)</f>
        <v>0</v>
      </c>
      <c r="G616" s="140" t="s">
        <v>1646</v>
      </c>
      <c r="H616" s="140" t="s">
        <v>1646</v>
      </c>
      <c r="I616" s="145">
        <f>IF(A616=A615,1,0)</f>
        <v>1</v>
      </c>
      <c r="J616" s="145">
        <f>IF(I616=0,-INT(J615-1),J615)</f>
        <v>0</v>
      </c>
    </row>
    <row r="617" spans="1:10" ht="12">
      <c r="A617" s="140" t="s">
        <v>990</v>
      </c>
      <c r="B617" s="143" t="s">
        <v>3228</v>
      </c>
      <c r="C617" s="143" t="s">
        <v>3229</v>
      </c>
      <c r="F617" s="145">
        <f>VLOOKUP(E617,RUOLO!$A$1:$B$6,2,FALSE)</f>
        <v>0</v>
      </c>
      <c r="G617" s="140" t="s">
        <v>1625</v>
      </c>
      <c r="H617" s="140" t="s">
        <v>1625</v>
      </c>
      <c r="I617" s="145">
        <f>IF(A617=A616,1,0)</f>
        <v>1</v>
      </c>
      <c r="J617" s="145">
        <f>IF(I617=0,-INT(J616-1),J616)</f>
        <v>0</v>
      </c>
    </row>
    <row r="618" spans="1:10" ht="12">
      <c r="A618" s="140" t="s">
        <v>990</v>
      </c>
      <c r="B618" s="143" t="s">
        <v>3230</v>
      </c>
      <c r="C618" s="143" t="s">
        <v>3231</v>
      </c>
      <c r="F618" s="145">
        <f>VLOOKUP(E618,RUOLO!$A$1:$B$6,2,FALSE)</f>
        <v>0</v>
      </c>
      <c r="G618" s="140" t="s">
        <v>1646</v>
      </c>
      <c r="H618" s="140" t="s">
        <v>1646</v>
      </c>
      <c r="I618" s="145">
        <f>IF(A618=A617,1,0)</f>
        <v>1</v>
      </c>
      <c r="J618" s="145">
        <f>IF(I618=0,-INT(J617-1),J617)</f>
        <v>0</v>
      </c>
    </row>
    <row r="619" spans="1:10" ht="12">
      <c r="A619" s="140" t="s">
        <v>990</v>
      </c>
      <c r="B619" s="143" t="s">
        <v>3232</v>
      </c>
      <c r="C619" s="143" t="s">
        <v>3233</v>
      </c>
      <c r="F619" s="145">
        <f>VLOOKUP(E619,RUOLO!$A$1:$B$6,2,FALSE)</f>
        <v>0</v>
      </c>
      <c r="G619" s="140" t="s">
        <v>1646</v>
      </c>
      <c r="H619" s="140" t="s">
        <v>1646</v>
      </c>
      <c r="I619" s="145">
        <f>IF(A619=A618,1,0)</f>
        <v>1</v>
      </c>
      <c r="J619" s="145">
        <f>IF(I619=0,-INT(J618-1),J618)</f>
        <v>0</v>
      </c>
    </row>
    <row r="620" spans="1:10" ht="12">
      <c r="A620" s="140" t="s">
        <v>990</v>
      </c>
      <c r="B620" s="143" t="s">
        <v>3234</v>
      </c>
      <c r="C620" s="143" t="s">
        <v>3235</v>
      </c>
      <c r="F620" s="145">
        <f>VLOOKUP(E620,RUOLO!$A$1:$B$6,2,FALSE)</f>
        <v>0</v>
      </c>
      <c r="G620" s="140" t="s">
        <v>1646</v>
      </c>
      <c r="H620" s="140" t="s">
        <v>1646</v>
      </c>
      <c r="I620" s="145">
        <f>IF(A620=A619,1,0)</f>
        <v>1</v>
      </c>
      <c r="J620" s="145">
        <f>IF(I620=0,-INT(J619-1),J619)</f>
        <v>0</v>
      </c>
    </row>
    <row r="621" spans="1:10" ht="12">
      <c r="A621" s="140" t="s">
        <v>990</v>
      </c>
      <c r="B621" s="143" t="s">
        <v>3236</v>
      </c>
      <c r="C621" s="143" t="s">
        <v>3237</v>
      </c>
      <c r="F621" s="145">
        <f>VLOOKUP(E621,RUOLO!$A$1:$B$6,2,FALSE)</f>
        <v>0</v>
      </c>
      <c r="G621" s="140" t="s">
        <v>1646</v>
      </c>
      <c r="H621" s="140" t="s">
        <v>1646</v>
      </c>
      <c r="I621" s="145">
        <f>IF(A621=A620,1,0)</f>
        <v>1</v>
      </c>
      <c r="J621" s="145">
        <f>IF(I621=0,-INT(J620-1),J620)</f>
        <v>0</v>
      </c>
    </row>
    <row r="622" spans="1:10" ht="12">
      <c r="A622" s="140" t="s">
        <v>990</v>
      </c>
      <c r="B622" s="143" t="s">
        <v>3139</v>
      </c>
      <c r="C622" s="143" t="s">
        <v>3140</v>
      </c>
      <c r="F622" s="145">
        <f>VLOOKUP(E622,RUOLO!$A$1:$B$6,2,FALSE)</f>
        <v>0</v>
      </c>
      <c r="G622" s="140" t="s">
        <v>1646</v>
      </c>
      <c r="H622" s="140" t="s">
        <v>1646</v>
      </c>
      <c r="I622" s="145">
        <f>IF(A622=A621,1,0)</f>
        <v>1</v>
      </c>
      <c r="J622" s="145">
        <f>IF(I622=0,-INT(J621-1),J621)</f>
        <v>0</v>
      </c>
    </row>
    <row r="623" spans="1:10" ht="12">
      <c r="A623" s="160" t="s">
        <v>230</v>
      </c>
      <c r="B623" s="143" t="s">
        <v>2255</v>
      </c>
      <c r="C623" s="143" t="s">
        <v>2256</v>
      </c>
      <c r="F623" s="145">
        <f>VLOOKUP(E623,RUOLO!$A$1:$B$6,2,FALSE)</f>
        <v>0</v>
      </c>
      <c r="G623" s="140" t="s">
        <v>1625</v>
      </c>
      <c r="H623" s="140" t="s">
        <v>1625</v>
      </c>
      <c r="I623" s="145">
        <f>IF(A623=A622,1,0)</f>
        <v>0</v>
      </c>
      <c r="J623" s="145">
        <f>IF(I623=0,-INT(J622-1),J622)</f>
        <v>1</v>
      </c>
    </row>
    <row r="624" spans="1:10" ht="12">
      <c r="A624" s="140" t="s">
        <v>980</v>
      </c>
      <c r="B624" s="143" t="s">
        <v>3161</v>
      </c>
      <c r="C624" s="143" t="s">
        <v>3162</v>
      </c>
      <c r="F624" s="145">
        <f>VLOOKUP(E624,RUOLO!$A$1:$B$6,2,FALSE)</f>
        <v>0</v>
      </c>
      <c r="I624" s="145">
        <f>IF(A624=A623,1,0)</f>
        <v>0</v>
      </c>
      <c r="J624" s="145">
        <f>IF(I624=0,-INT(J623-1),J623)</f>
        <v>0</v>
      </c>
    </row>
    <row r="625" spans="1:10" ht="12">
      <c r="A625" s="140" t="s">
        <v>469</v>
      </c>
      <c r="B625" s="143" t="s">
        <v>2683</v>
      </c>
      <c r="C625" s="143" t="s">
        <v>2684</v>
      </c>
      <c r="F625" s="145">
        <f>VLOOKUP(E625,RUOLO!$A$1:$B$6,2,FALSE)</f>
        <v>0</v>
      </c>
      <c r="G625" s="140" t="s">
        <v>1625</v>
      </c>
      <c r="H625" s="140" t="s">
        <v>1646</v>
      </c>
      <c r="I625" s="145">
        <f>IF(A625=A624,1,0)</f>
        <v>0</v>
      </c>
      <c r="J625" s="145">
        <f>IF(I625=0,-INT(J624-1),J624)</f>
        <v>1</v>
      </c>
    </row>
    <row r="626" spans="1:10" ht="12">
      <c r="A626" s="140" t="s">
        <v>469</v>
      </c>
      <c r="B626" s="143" t="s">
        <v>2685</v>
      </c>
      <c r="C626" s="143" t="s">
        <v>2686</v>
      </c>
      <c r="F626" s="145">
        <f>VLOOKUP(E626,RUOLO!$A$1:$B$6,2,FALSE)</f>
        <v>0</v>
      </c>
      <c r="G626" s="140" t="s">
        <v>1625</v>
      </c>
      <c r="H626" s="140" t="s">
        <v>1646</v>
      </c>
      <c r="I626" s="145">
        <f>IF(A626=A625,1,0)</f>
        <v>1</v>
      </c>
      <c r="J626" s="145">
        <f>IF(I626=0,-INT(J625-1),J625)</f>
        <v>1</v>
      </c>
    </row>
    <row r="627" spans="1:10" ht="12">
      <c r="A627" s="140" t="s">
        <v>469</v>
      </c>
      <c r="B627" s="143" t="s">
        <v>2189</v>
      </c>
      <c r="C627" s="143" t="s">
        <v>2687</v>
      </c>
      <c r="F627" s="145">
        <f>VLOOKUP(E627,RUOLO!$A$1:$B$6,2,FALSE)</f>
        <v>0</v>
      </c>
      <c r="G627" s="140" t="s">
        <v>1625</v>
      </c>
      <c r="H627" s="140" t="s">
        <v>1646</v>
      </c>
      <c r="I627" s="145">
        <f>IF(A627=A626,1,0)</f>
        <v>1</v>
      </c>
      <c r="J627" s="145">
        <f>IF(I627=0,-INT(J626-1),J626)</f>
        <v>1</v>
      </c>
    </row>
    <row r="628" spans="1:10" ht="12">
      <c r="A628" s="140" t="s">
        <v>469</v>
      </c>
      <c r="B628" s="143" t="s">
        <v>2688</v>
      </c>
      <c r="C628" s="143" t="s">
        <v>2689</v>
      </c>
      <c r="F628" s="145">
        <f>VLOOKUP(E628,RUOLO!$A$1:$B$6,2,FALSE)</f>
        <v>0</v>
      </c>
      <c r="G628" s="140" t="s">
        <v>1625</v>
      </c>
      <c r="H628" s="140" t="s">
        <v>1646</v>
      </c>
      <c r="I628" s="145">
        <f>IF(A628=A627,1,0)</f>
        <v>1</v>
      </c>
      <c r="J628" s="145">
        <f>IF(I628=0,-INT(J627-1),J627)</f>
        <v>1</v>
      </c>
    </row>
    <row r="629" spans="1:10" ht="12">
      <c r="A629" s="140" t="s">
        <v>469</v>
      </c>
      <c r="B629" s="143" t="s">
        <v>2690</v>
      </c>
      <c r="C629" s="143" t="s">
        <v>1947</v>
      </c>
      <c r="F629" s="145">
        <f>VLOOKUP(E629,RUOLO!$A$1:$B$6,2,FALSE)</f>
        <v>0</v>
      </c>
      <c r="G629" s="140" t="s">
        <v>1625</v>
      </c>
      <c r="H629" s="140" t="s">
        <v>1625</v>
      </c>
      <c r="I629" s="145">
        <f>IF(A629=A628,1,0)</f>
        <v>1</v>
      </c>
      <c r="J629" s="145">
        <f>IF(I629=0,-INT(J628-1),J628)</f>
        <v>1</v>
      </c>
    </row>
    <row r="630" spans="1:10" ht="12">
      <c r="A630" s="140" t="s">
        <v>382</v>
      </c>
      <c r="B630" s="143" t="s">
        <v>2403</v>
      </c>
      <c r="C630" s="143" t="s">
        <v>2404</v>
      </c>
      <c r="F630" s="145">
        <f>VLOOKUP(E630,RUOLO!$A$1:$B$6,2,FALSE)</f>
        <v>0</v>
      </c>
      <c r="G630" s="140" t="s">
        <v>1625</v>
      </c>
      <c r="H630" s="140" t="s">
        <v>1625</v>
      </c>
      <c r="I630" s="145">
        <f>IF(A630=A629,1,0)</f>
        <v>0</v>
      </c>
      <c r="J630" s="145">
        <f>IF(I630=0,-INT(J629-1),J629)</f>
        <v>0</v>
      </c>
    </row>
    <row r="631" spans="1:10" ht="12.75">
      <c r="A631" s="165" t="s">
        <v>286</v>
      </c>
      <c r="B631" s="143" t="s">
        <v>2343</v>
      </c>
      <c r="C631" s="143" t="s">
        <v>2344</v>
      </c>
      <c r="F631" s="145">
        <f>VLOOKUP(E631,RUOLO!$A$1:$B$6,2,FALSE)</f>
        <v>0</v>
      </c>
      <c r="G631" s="140" t="s">
        <v>1625</v>
      </c>
      <c r="H631" s="140" t="s">
        <v>1625</v>
      </c>
      <c r="I631" s="145">
        <f>IF(A631=A630,1,0)</f>
        <v>0</v>
      </c>
      <c r="J631" s="145">
        <f>IF(I631=0,-INT(J630-1),J630)</f>
        <v>1</v>
      </c>
    </row>
    <row r="632" spans="1:10" ht="12">
      <c r="A632" s="140" t="s">
        <v>1346</v>
      </c>
      <c r="B632" s="143" t="s">
        <v>2465</v>
      </c>
      <c r="C632" s="143" t="s">
        <v>3694</v>
      </c>
      <c r="F632" s="145">
        <f>VLOOKUP(E632,RUOLO!$A$1:$B$6,2,FALSE)</f>
        <v>0</v>
      </c>
      <c r="G632" s="140" t="s">
        <v>3651</v>
      </c>
      <c r="H632" s="140" t="s">
        <v>3651</v>
      </c>
      <c r="I632" s="145">
        <f>IF(A632=A631,1,0)</f>
        <v>0</v>
      </c>
      <c r="J632" s="145">
        <f>IF(I632=0,-INT(J631-1),J631)</f>
        <v>0</v>
      </c>
    </row>
    <row r="633" spans="1:10" ht="12">
      <c r="A633" s="160" t="s">
        <v>234</v>
      </c>
      <c r="B633" s="143" t="s">
        <v>2257</v>
      </c>
      <c r="C633" s="143" t="s">
        <v>2258</v>
      </c>
      <c r="F633" s="145">
        <f>VLOOKUP(E633,RUOLO!$A$1:$B$6,2,FALSE)</f>
        <v>0</v>
      </c>
      <c r="G633" s="140" t="s">
        <v>1625</v>
      </c>
      <c r="H633" s="140" t="s">
        <v>1625</v>
      </c>
      <c r="I633" s="145">
        <f>IF(A633=A632,1,0)</f>
        <v>0</v>
      </c>
      <c r="J633" s="145">
        <f>IF(I633=0,-INT(J632-1),J632)</f>
        <v>1</v>
      </c>
    </row>
    <row r="634" spans="1:10" ht="12">
      <c r="A634" s="140" t="s">
        <v>1274</v>
      </c>
      <c r="B634" s="143" t="s">
        <v>3615</v>
      </c>
      <c r="C634" s="143" t="s">
        <v>3616</v>
      </c>
      <c r="F634" s="145">
        <f>VLOOKUP(E634,RUOLO!$A$1:$B$6,2,FALSE)</f>
        <v>0</v>
      </c>
      <c r="G634" s="140" t="s">
        <v>1625</v>
      </c>
      <c r="H634" s="140" t="s">
        <v>1625</v>
      </c>
      <c r="I634" s="145">
        <f>IF(A634=A633,1,0)</f>
        <v>0</v>
      </c>
      <c r="J634" s="145">
        <f>IF(I634=0,-INT(J633-1),J633)</f>
        <v>0</v>
      </c>
    </row>
    <row r="635" spans="1:10" ht="12">
      <c r="A635" s="149" t="s">
        <v>129</v>
      </c>
      <c r="B635" s="143" t="s">
        <v>2198</v>
      </c>
      <c r="C635" s="143" t="s">
        <v>2069</v>
      </c>
      <c r="F635" s="145">
        <f>VLOOKUP(E635,RUOLO!$A$1:$B$6,2,FALSE)</f>
        <v>0</v>
      </c>
      <c r="G635" s="140" t="s">
        <v>1625</v>
      </c>
      <c r="H635" s="140" t="s">
        <v>1625</v>
      </c>
      <c r="I635" s="145">
        <f>IF(A635=A634,1,0)</f>
        <v>0</v>
      </c>
      <c r="J635" s="145">
        <f>IF(I635=0,-INT(J634-1),J634)</f>
        <v>1</v>
      </c>
    </row>
    <row r="636" spans="1:10" ht="12">
      <c r="A636" s="149" t="s">
        <v>129</v>
      </c>
      <c r="B636" s="143" t="s">
        <v>2199</v>
      </c>
      <c r="C636" s="143" t="s">
        <v>2061</v>
      </c>
      <c r="F636" s="145">
        <f>VLOOKUP(E636,RUOLO!$A$1:$B$6,2,FALSE)</f>
        <v>0</v>
      </c>
      <c r="G636" s="140" t="s">
        <v>1625</v>
      </c>
      <c r="H636" s="140" t="s">
        <v>1646</v>
      </c>
      <c r="I636" s="145">
        <f>IF(A636=A635,1,0)</f>
        <v>1</v>
      </c>
      <c r="J636" s="145">
        <f>IF(I636=0,-INT(J635-1),J635)</f>
        <v>1</v>
      </c>
    </row>
    <row r="637" spans="1:10" ht="12">
      <c r="A637" s="149" t="s">
        <v>129</v>
      </c>
      <c r="B637" s="143" t="s">
        <v>2176</v>
      </c>
      <c r="C637" s="143" t="s">
        <v>2200</v>
      </c>
      <c r="F637" s="145">
        <f>VLOOKUP(E637,RUOLO!$A$1:$B$6,2,FALSE)</f>
        <v>0</v>
      </c>
      <c r="G637" s="140" t="s">
        <v>1625</v>
      </c>
      <c r="H637" s="140" t="s">
        <v>1646</v>
      </c>
      <c r="I637" s="145">
        <f>IF(A637=A636,1,0)</f>
        <v>1</v>
      </c>
      <c r="J637" s="145">
        <f>IF(I637=0,-INT(J636-1),J636)</f>
        <v>1</v>
      </c>
    </row>
    <row r="638" spans="1:10" ht="12">
      <c r="A638" s="149" t="s">
        <v>129</v>
      </c>
      <c r="B638" s="143" t="s">
        <v>2201</v>
      </c>
      <c r="C638" s="143" t="s">
        <v>2202</v>
      </c>
      <c r="F638" s="145">
        <f>VLOOKUP(E638,RUOLO!$A$1:$B$6,2,FALSE)</f>
        <v>0</v>
      </c>
      <c r="G638" s="140" t="s">
        <v>1625</v>
      </c>
      <c r="H638" s="140" t="s">
        <v>1646</v>
      </c>
      <c r="I638" s="145">
        <f>IF(A638=A637,1,0)</f>
        <v>1</v>
      </c>
      <c r="J638" s="145">
        <f>IF(I638=0,-INT(J637-1),J637)</f>
        <v>1</v>
      </c>
    </row>
    <row r="639" spans="1:10" ht="12">
      <c r="A639" s="149" t="s">
        <v>129</v>
      </c>
      <c r="B639" s="143" t="s">
        <v>2203</v>
      </c>
      <c r="C639" s="143" t="s">
        <v>2204</v>
      </c>
      <c r="F639" s="145">
        <f>VLOOKUP(E639,RUOLO!$A$1:$B$6,2,FALSE)</f>
        <v>0</v>
      </c>
      <c r="G639" s="140" t="s">
        <v>1625</v>
      </c>
      <c r="H639" s="140" t="s">
        <v>1646</v>
      </c>
      <c r="I639" s="145">
        <f>IF(A639=A638,1,0)</f>
        <v>1</v>
      </c>
      <c r="J639" s="145">
        <f>IF(I639=0,-INT(J638-1),J638)</f>
        <v>1</v>
      </c>
    </row>
    <row r="640" spans="1:10" ht="12">
      <c r="A640" s="149" t="s">
        <v>129</v>
      </c>
      <c r="B640" s="143" t="s">
        <v>2195</v>
      </c>
      <c r="C640" s="143" t="s">
        <v>2167</v>
      </c>
      <c r="F640" s="145">
        <f>VLOOKUP(E640,RUOLO!$A$1:$B$6,2,FALSE)</f>
        <v>0</v>
      </c>
      <c r="G640" s="140" t="s">
        <v>1625</v>
      </c>
      <c r="H640" s="140" t="s">
        <v>1646</v>
      </c>
      <c r="I640" s="145">
        <f>IF(A640=A639,1,0)</f>
        <v>1</v>
      </c>
      <c r="J640" s="145">
        <f>IF(I640=0,-INT(J639-1),J639)</f>
        <v>1</v>
      </c>
    </row>
    <row r="641" spans="1:10" ht="12">
      <c r="A641" s="149" t="s">
        <v>129</v>
      </c>
      <c r="B641" s="143" t="s">
        <v>2205</v>
      </c>
      <c r="C641" s="143" t="s">
        <v>2206</v>
      </c>
      <c r="F641" s="145">
        <f>VLOOKUP(E641,RUOLO!$A$1:$B$6,2,FALSE)</f>
        <v>0</v>
      </c>
      <c r="G641" s="140" t="s">
        <v>1625</v>
      </c>
      <c r="H641" s="140" t="s">
        <v>1646</v>
      </c>
      <c r="I641" s="145">
        <f>IF(A641=A640,1,0)</f>
        <v>1</v>
      </c>
      <c r="J641" s="145">
        <f>IF(I641=0,-INT(J640-1),J640)</f>
        <v>1</v>
      </c>
    </row>
    <row r="642" spans="1:10" ht="12">
      <c r="A642" s="140" t="s">
        <v>1054</v>
      </c>
      <c r="B642" s="143" t="s">
        <v>3404</v>
      </c>
      <c r="C642" s="143" t="s">
        <v>3405</v>
      </c>
      <c r="F642" s="145">
        <f>VLOOKUP(E642,RUOLO!$A$1:$B$6,2,FALSE)</f>
        <v>0</v>
      </c>
      <c r="G642" s="140" t="s">
        <v>1625</v>
      </c>
      <c r="H642" s="140" t="s">
        <v>1625</v>
      </c>
      <c r="I642" s="145">
        <f>IF(A642=A641,1,0)</f>
        <v>0</v>
      </c>
      <c r="J642" s="145">
        <f>IF(I642=0,-INT(J641-1),J641)</f>
        <v>0</v>
      </c>
    </row>
    <row r="643" spans="1:10" ht="12">
      <c r="A643" s="140" t="s">
        <v>1404</v>
      </c>
      <c r="B643" s="143" t="s">
        <v>2386</v>
      </c>
      <c r="C643" s="143" t="s">
        <v>3754</v>
      </c>
      <c r="F643" s="145">
        <f>VLOOKUP(E643,RUOLO!$A$1:$B$6,2,FALSE)</f>
        <v>0</v>
      </c>
      <c r="G643" s="140" t="s">
        <v>1625</v>
      </c>
      <c r="H643" s="140" t="s">
        <v>1625</v>
      </c>
      <c r="I643" s="145">
        <f>IF(A643=A642,1,0)</f>
        <v>0</v>
      </c>
      <c r="J643" s="145">
        <f>IF(I643=0,-INT(J642-1),J642)</f>
        <v>1</v>
      </c>
    </row>
    <row r="644" spans="1:10" ht="12">
      <c r="A644" s="140" t="s">
        <v>558</v>
      </c>
      <c r="B644" s="143" t="s">
        <v>2189</v>
      </c>
      <c r="C644" s="143" t="s">
        <v>2687</v>
      </c>
      <c r="F644" s="145">
        <f>VLOOKUP(E644,RUOLO!$A$1:$B$6,2,FALSE)</f>
        <v>0</v>
      </c>
      <c r="G644" s="140" t="s">
        <v>1625</v>
      </c>
      <c r="H644" s="140" t="s">
        <v>1625</v>
      </c>
      <c r="I644" s="145">
        <f>IF(A644=A643,1,0)</f>
        <v>0</v>
      </c>
      <c r="J644" s="145">
        <f>IF(I644=0,-INT(J643-1),J643)</f>
        <v>0</v>
      </c>
    </row>
    <row r="645" spans="1:10" ht="12">
      <c r="A645" s="140" t="s">
        <v>1046</v>
      </c>
      <c r="B645" s="143" t="s">
        <v>3399</v>
      </c>
      <c r="F645" s="145">
        <f>VLOOKUP(E645,RUOLO!$A$1:$B$6,2,FALSE)</f>
        <v>0</v>
      </c>
      <c r="G645" s="140" t="s">
        <v>1625</v>
      </c>
      <c r="H645" s="140" t="s">
        <v>1625</v>
      </c>
      <c r="I645" s="145">
        <f>IF(A645=A644,1,0)</f>
        <v>0</v>
      </c>
      <c r="J645" s="145">
        <f>IF(I645=0,-INT(J644-1),J644)</f>
        <v>1</v>
      </c>
    </row>
    <row r="646" spans="1:10" ht="12">
      <c r="A646" s="140" t="s">
        <v>1121</v>
      </c>
      <c r="B646" s="143" t="s">
        <v>2738</v>
      </c>
      <c r="C646" s="143" t="s">
        <v>3495</v>
      </c>
      <c r="F646" s="145">
        <f>VLOOKUP(E646,RUOLO!$A$1:$B$6,2,FALSE)</f>
        <v>0</v>
      </c>
      <c r="G646" s="140" t="s">
        <v>1625</v>
      </c>
      <c r="H646" s="140" t="s">
        <v>1625</v>
      </c>
      <c r="I646" s="145">
        <f>IF(A646=A645,1,0)</f>
        <v>0</v>
      </c>
      <c r="J646" s="145">
        <f>IF(I646=0,-INT(J645-1),J645)</f>
        <v>0</v>
      </c>
    </row>
    <row r="647" spans="1:10" ht="12">
      <c r="A647" s="140" t="s">
        <v>1121</v>
      </c>
      <c r="B647" s="143" t="s">
        <v>3496</v>
      </c>
      <c r="C647" s="143" t="s">
        <v>3497</v>
      </c>
      <c r="F647" s="145">
        <f>VLOOKUP(E647,RUOLO!$A$1:$B$6,2,FALSE)</f>
        <v>0</v>
      </c>
      <c r="G647" s="140" t="s">
        <v>1646</v>
      </c>
      <c r="H647" s="140" t="s">
        <v>1646</v>
      </c>
      <c r="I647" s="145">
        <f>IF(A647=A646,1,0)</f>
        <v>1</v>
      </c>
      <c r="J647" s="145">
        <f>IF(I647=0,-INT(J646-1),J646)</f>
        <v>0</v>
      </c>
    </row>
    <row r="648" spans="1:10" ht="12">
      <c r="A648" s="140" t="s">
        <v>1121</v>
      </c>
      <c r="B648" s="143" t="s">
        <v>2745</v>
      </c>
      <c r="C648" s="143" t="s">
        <v>3498</v>
      </c>
      <c r="F648" s="145">
        <f>VLOOKUP(E648,RUOLO!$A$1:$B$6,2,FALSE)</f>
        <v>0</v>
      </c>
      <c r="G648" s="140" t="s">
        <v>1646</v>
      </c>
      <c r="H648" s="140" t="s">
        <v>1646</v>
      </c>
      <c r="I648" s="145">
        <f>IF(A648=A647,1,0)</f>
        <v>1</v>
      </c>
      <c r="J648" s="145">
        <f>IF(I648=0,-INT(J647-1),J647)</f>
        <v>0</v>
      </c>
    </row>
    <row r="649" spans="1:10" ht="12">
      <c r="A649" s="140" t="s">
        <v>1121</v>
      </c>
      <c r="B649" s="143" t="s">
        <v>3499</v>
      </c>
      <c r="C649" s="143" t="s">
        <v>3500</v>
      </c>
      <c r="F649" s="145">
        <f>VLOOKUP(E649,RUOLO!$A$1:$B$6,2,FALSE)</f>
        <v>0</v>
      </c>
      <c r="G649" s="140" t="s">
        <v>1646</v>
      </c>
      <c r="H649" s="140" t="s">
        <v>1646</v>
      </c>
      <c r="I649" s="145">
        <f>IF(A649=A648,1,0)</f>
        <v>1</v>
      </c>
      <c r="J649" s="145">
        <f>IF(I649=0,-INT(J648-1),J648)</f>
        <v>0</v>
      </c>
    </row>
    <row r="650" spans="1:10" ht="12">
      <c r="A650" s="140" t="s">
        <v>1121</v>
      </c>
      <c r="B650" s="143" t="s">
        <v>3501</v>
      </c>
      <c r="C650" s="143" t="s">
        <v>3502</v>
      </c>
      <c r="F650" s="145">
        <f>VLOOKUP(E650,RUOLO!$A$1:$B$6,2,FALSE)</f>
        <v>0</v>
      </c>
      <c r="G650" s="140" t="s">
        <v>1646</v>
      </c>
      <c r="H650" s="140" t="s">
        <v>1646</v>
      </c>
      <c r="I650" s="145">
        <f>IF(A650=A649,1,0)</f>
        <v>1</v>
      </c>
      <c r="J650" s="145">
        <f>IF(I650=0,-INT(J649-1),J649)</f>
        <v>0</v>
      </c>
    </row>
    <row r="651" spans="1:10" ht="12">
      <c r="A651" s="140" t="s">
        <v>1121</v>
      </c>
      <c r="B651" s="143" t="s">
        <v>3503</v>
      </c>
      <c r="C651" s="143" t="s">
        <v>3504</v>
      </c>
      <c r="F651" s="145">
        <f>VLOOKUP(E651,RUOLO!$A$1:$B$6,2,FALSE)</f>
        <v>0</v>
      </c>
      <c r="G651" s="140" t="s">
        <v>1646</v>
      </c>
      <c r="H651" s="140" t="s">
        <v>1646</v>
      </c>
      <c r="I651" s="145">
        <f>IF(A651=A650,1,0)</f>
        <v>1</v>
      </c>
      <c r="J651" s="145">
        <f>IF(I651=0,-INT(J650-1),J650)</f>
        <v>0</v>
      </c>
    </row>
    <row r="652" spans="1:10" ht="12.75">
      <c r="A652" s="166" t="s">
        <v>280</v>
      </c>
      <c r="B652" s="143" t="s">
        <v>2339</v>
      </c>
      <c r="C652" s="143" t="s">
        <v>2340</v>
      </c>
      <c r="F652" s="145">
        <f>VLOOKUP(E652,RUOLO!$A$1:$B$6,2,FALSE)</f>
        <v>0</v>
      </c>
      <c r="G652" s="140" t="s">
        <v>1625</v>
      </c>
      <c r="H652" s="140" t="s">
        <v>1625</v>
      </c>
      <c r="I652" s="145">
        <f>IF(A652=A651,1,0)</f>
        <v>0</v>
      </c>
      <c r="J652" s="145">
        <f>IF(I652=0,-INT(J651-1),J651)</f>
        <v>1</v>
      </c>
    </row>
    <row r="653" spans="1:10" ht="12">
      <c r="A653" s="154" t="s">
        <v>198</v>
      </c>
      <c r="B653" s="143" t="s">
        <v>2253</v>
      </c>
      <c r="C653" s="143" t="s">
        <v>2254</v>
      </c>
      <c r="F653" s="145">
        <f>VLOOKUP(E653,RUOLO!$A$1:$B$6,2,FALSE)</f>
        <v>0</v>
      </c>
      <c r="G653" s="140" t="s">
        <v>1625</v>
      </c>
      <c r="H653" s="140" t="s">
        <v>1625</v>
      </c>
      <c r="I653" s="145">
        <f>IF(A653=A652,1,0)</f>
        <v>0</v>
      </c>
      <c r="J653" s="145">
        <f>IF(I653=0,-INT(J652-1),J652)</f>
        <v>0</v>
      </c>
    </row>
    <row r="654" spans="1:10" ht="12">
      <c r="A654" s="140" t="s">
        <v>998</v>
      </c>
      <c r="B654" s="143" t="s">
        <v>3371</v>
      </c>
      <c r="C654" s="143" t="s">
        <v>3372</v>
      </c>
      <c r="F654" s="145">
        <f>VLOOKUP(E654,RUOLO!$A$1:$B$6,2,FALSE)</f>
        <v>0</v>
      </c>
      <c r="I654" s="145">
        <f>IF(A654=A653,1,0)</f>
        <v>0</v>
      </c>
      <c r="J654" s="145">
        <f>IF(I654=0,-INT(J653-1),J653)</f>
        <v>1</v>
      </c>
    </row>
    <row r="655" spans="1:10" ht="12">
      <c r="A655" s="140" t="s">
        <v>1187</v>
      </c>
      <c r="B655" s="143" t="s">
        <v>2265</v>
      </c>
      <c r="C655" s="143" t="s">
        <v>3562</v>
      </c>
      <c r="F655" s="145">
        <f>VLOOKUP(E655,RUOLO!$A$1:$B$6,2,FALSE)</f>
        <v>0</v>
      </c>
      <c r="G655" s="140" t="s">
        <v>1625</v>
      </c>
      <c r="H655" s="140" t="s">
        <v>1625</v>
      </c>
      <c r="I655" s="145">
        <f>IF(A655=A654,1,0)</f>
        <v>0</v>
      </c>
      <c r="J655" s="145">
        <f>IF(I655=0,-INT(J654-1),J654)</f>
        <v>0</v>
      </c>
    </row>
    <row r="656" spans="1:10" ht="12">
      <c r="A656" s="140" t="s">
        <v>1381</v>
      </c>
      <c r="B656" s="143" t="s">
        <v>3724</v>
      </c>
      <c r="C656" s="143" t="s">
        <v>3725</v>
      </c>
      <c r="F656" s="145">
        <f>VLOOKUP(E656,RUOLO!$A$1:$B$6,2,FALSE)</f>
        <v>0</v>
      </c>
      <c r="G656" s="140" t="s">
        <v>1625</v>
      </c>
      <c r="H656" s="140" t="s">
        <v>1625</v>
      </c>
      <c r="I656" s="145">
        <f>IF(A656=A655,1,0)</f>
        <v>0</v>
      </c>
      <c r="J656" s="145">
        <f>IF(I656=0,-INT(J655-1),J655)</f>
        <v>1</v>
      </c>
    </row>
    <row r="657" spans="1:10" ht="12">
      <c r="A657" s="140" t="s">
        <v>417</v>
      </c>
      <c r="B657" s="143" t="s">
        <v>2406</v>
      </c>
      <c r="C657" s="143" t="s">
        <v>2407</v>
      </c>
      <c r="F657" s="145">
        <f>VLOOKUP(E657,RUOLO!$A$1:$B$6,2,FALSE)</f>
        <v>0</v>
      </c>
      <c r="G657" s="140" t="s">
        <v>1625</v>
      </c>
      <c r="H657" s="140" t="s">
        <v>1625</v>
      </c>
      <c r="I657" s="145">
        <f>IF(A657=A656,1,0)</f>
        <v>0</v>
      </c>
      <c r="J657" s="145">
        <f>IF(I657=0,-INT(J656-1),J656)</f>
        <v>0</v>
      </c>
    </row>
    <row r="658" spans="1:10" ht="12">
      <c r="A658" s="140" t="s">
        <v>1383</v>
      </c>
      <c r="B658" s="143" t="s">
        <v>3728</v>
      </c>
      <c r="C658" s="143" t="s">
        <v>3729</v>
      </c>
      <c r="F658" s="145">
        <f>VLOOKUP(E658,RUOLO!$A$1:$B$6,2,FALSE)</f>
        <v>0</v>
      </c>
      <c r="G658" s="140" t="s">
        <v>1625</v>
      </c>
      <c r="H658" s="140" t="s">
        <v>1625</v>
      </c>
      <c r="I658" s="145">
        <f>IF(A658=A657,1,0)</f>
        <v>0</v>
      </c>
      <c r="J658" s="145">
        <f>IF(I658=0,-INT(J657-1),J657)</f>
        <v>1</v>
      </c>
    </row>
    <row r="659" spans="1:10" ht="12">
      <c r="A659" s="140" t="s">
        <v>1042</v>
      </c>
      <c r="B659" s="143" t="s">
        <v>3396</v>
      </c>
      <c r="C659" s="143" t="s">
        <v>3397</v>
      </c>
      <c r="F659" s="145">
        <f>VLOOKUP(E659,RUOLO!$A$1:$B$6,2,FALSE)</f>
        <v>0</v>
      </c>
      <c r="G659" s="140" t="s">
        <v>1625</v>
      </c>
      <c r="H659" s="140" t="s">
        <v>1625</v>
      </c>
      <c r="I659" s="145">
        <f>IF(A659=A658,1,0)</f>
        <v>0</v>
      </c>
      <c r="J659" s="145">
        <f>IF(I659=0,-INT(J658-1),J658)</f>
        <v>0</v>
      </c>
    </row>
    <row r="660" spans="1:10" ht="12">
      <c r="A660" s="140" t="s">
        <v>976</v>
      </c>
      <c r="C660" s="143" t="s">
        <v>3152</v>
      </c>
      <c r="F660" s="145">
        <f>VLOOKUP(E660,RUOLO!$A$1:$B$6,2,FALSE)</f>
        <v>0</v>
      </c>
      <c r="G660" s="140" t="s">
        <v>1646</v>
      </c>
      <c r="H660" s="140" t="s">
        <v>1646</v>
      </c>
      <c r="I660" s="145">
        <f>IF(A660=A659,1,0)</f>
        <v>0</v>
      </c>
      <c r="J660" s="145">
        <f>IF(I660=0,-INT(J659-1),J659)</f>
        <v>1</v>
      </c>
    </row>
    <row r="661" spans="1:10" ht="12">
      <c r="A661" s="140" t="s">
        <v>976</v>
      </c>
      <c r="C661" s="143" t="s">
        <v>3153</v>
      </c>
      <c r="F661" s="145">
        <f>VLOOKUP(E661,RUOLO!$A$1:$B$6,2,FALSE)</f>
        <v>0</v>
      </c>
      <c r="G661" s="140" t="s">
        <v>1625</v>
      </c>
      <c r="H661" s="140" t="s">
        <v>1646</v>
      </c>
      <c r="I661" s="145">
        <f>IF(A661=A660,1,0)</f>
        <v>1</v>
      </c>
      <c r="J661" s="145">
        <f>IF(I661=0,-INT(J660-1),J660)</f>
        <v>1</v>
      </c>
    </row>
    <row r="662" spans="1:10" ht="12">
      <c r="A662" s="140" t="s">
        <v>976</v>
      </c>
      <c r="C662" s="143" t="s">
        <v>3154</v>
      </c>
      <c r="F662" s="145">
        <f>VLOOKUP(E662,RUOLO!$A$1:$B$6,2,FALSE)</f>
        <v>0</v>
      </c>
      <c r="G662" s="140" t="s">
        <v>1646</v>
      </c>
      <c r="H662" s="140" t="s">
        <v>1646</v>
      </c>
      <c r="I662" s="145">
        <f>IF(A662=A661,1,0)</f>
        <v>1</v>
      </c>
      <c r="J662" s="145">
        <f>IF(I662=0,-INT(J661-1),J661)</f>
        <v>1</v>
      </c>
    </row>
    <row r="663" spans="1:10" ht="12">
      <c r="A663" s="140" t="s">
        <v>976</v>
      </c>
      <c r="C663" s="143" t="s">
        <v>3155</v>
      </c>
      <c r="F663" s="145">
        <f>VLOOKUP(E663,RUOLO!$A$1:$B$6,2,FALSE)</f>
        <v>0</v>
      </c>
      <c r="G663" s="140" t="s">
        <v>1625</v>
      </c>
      <c r="H663" s="140" t="s">
        <v>1646</v>
      </c>
      <c r="I663" s="145">
        <f>IF(A663=A662,1,0)</f>
        <v>1</v>
      </c>
      <c r="J663" s="145">
        <f>IF(I663=0,-INT(J662-1),J662)</f>
        <v>1</v>
      </c>
    </row>
    <row r="664" spans="1:10" ht="12">
      <c r="A664" s="140" t="s">
        <v>976</v>
      </c>
      <c r="C664" s="143" t="s">
        <v>2984</v>
      </c>
      <c r="F664" s="145">
        <f>VLOOKUP(E664,RUOLO!$A$1:$B$6,2,FALSE)</f>
        <v>0</v>
      </c>
      <c r="G664" s="140" t="s">
        <v>1646</v>
      </c>
      <c r="H664" s="140" t="s">
        <v>1646</v>
      </c>
      <c r="I664" s="145">
        <f>IF(A664=A663,1,0)</f>
        <v>1</v>
      </c>
      <c r="J664" s="145">
        <f>IF(I664=0,-INT(J663-1),J663)</f>
        <v>1</v>
      </c>
    </row>
    <row r="665" spans="1:10" ht="12">
      <c r="A665" s="140" t="s">
        <v>976</v>
      </c>
      <c r="C665" s="143" t="s">
        <v>3156</v>
      </c>
      <c r="F665" s="145">
        <f>VLOOKUP(E665,RUOLO!$A$1:$B$6,2,FALSE)</f>
        <v>0</v>
      </c>
      <c r="G665" s="140" t="s">
        <v>1625</v>
      </c>
      <c r="H665" s="140" t="s">
        <v>1625</v>
      </c>
      <c r="I665" s="145">
        <f>IF(A665=A664,1,0)</f>
        <v>1</v>
      </c>
      <c r="J665" s="145">
        <f>IF(I665=0,-INT(J664-1),J664)</f>
        <v>1</v>
      </c>
    </row>
    <row r="666" spans="1:10" ht="12">
      <c r="A666" s="140" t="s">
        <v>976</v>
      </c>
      <c r="C666" s="143" t="s">
        <v>3157</v>
      </c>
      <c r="F666" s="145">
        <f>VLOOKUP(E666,RUOLO!$A$1:$B$6,2,FALSE)</f>
        <v>0</v>
      </c>
      <c r="G666" s="140" t="s">
        <v>1646</v>
      </c>
      <c r="H666" s="140" t="s">
        <v>1646</v>
      </c>
      <c r="I666" s="145">
        <f>IF(A666=A665,1,0)</f>
        <v>1</v>
      </c>
      <c r="J666" s="145">
        <f>IF(I666=0,-INT(J665-1),J665)</f>
        <v>1</v>
      </c>
    </row>
    <row r="667" spans="1:10" ht="12.75">
      <c r="A667" s="166" t="s">
        <v>260</v>
      </c>
      <c r="B667" s="143" t="s">
        <v>2323</v>
      </c>
      <c r="C667" s="143" t="s">
        <v>2324</v>
      </c>
      <c r="F667" s="145">
        <f>VLOOKUP(E667,RUOLO!$A$1:$B$6,2,FALSE)</f>
        <v>0</v>
      </c>
      <c r="G667" s="140" t="s">
        <v>1625</v>
      </c>
      <c r="H667" s="140" t="s">
        <v>1625</v>
      </c>
      <c r="I667" s="145">
        <f>IF(A667=A666,1,0)</f>
        <v>0</v>
      </c>
      <c r="J667" s="145">
        <f>IF(I667=0,-INT(J666-1),J666)</f>
        <v>0</v>
      </c>
    </row>
    <row r="668" spans="1:10" ht="12">
      <c r="A668" s="140" t="s">
        <v>1198</v>
      </c>
      <c r="B668" s="143" t="s">
        <v>1662</v>
      </c>
      <c r="C668" s="143" t="s">
        <v>3474</v>
      </c>
      <c r="F668" s="145">
        <f>VLOOKUP(E668,RUOLO!$A$1:$B$6,2,FALSE)</f>
        <v>0</v>
      </c>
      <c r="G668" s="140" t="s">
        <v>1625</v>
      </c>
      <c r="H668" s="140" t="s">
        <v>1625</v>
      </c>
      <c r="I668" s="145">
        <f>IF(A668=A667,1,0)</f>
        <v>0</v>
      </c>
      <c r="J668" s="145">
        <f>IF(I668=0,-INT(J667-1),J667)</f>
        <v>1</v>
      </c>
    </row>
    <row r="669" spans="1:10" ht="12">
      <c r="A669" s="140" t="s">
        <v>320</v>
      </c>
      <c r="B669" s="143" t="s">
        <v>2364</v>
      </c>
      <c r="C669" s="143" t="s">
        <v>2365</v>
      </c>
      <c r="F669" s="145">
        <f>VLOOKUP(E669,RUOLO!$A$1:$B$6,2,FALSE)</f>
        <v>0</v>
      </c>
      <c r="G669" s="140" t="s">
        <v>1625</v>
      </c>
      <c r="H669" s="140" t="s">
        <v>1625</v>
      </c>
      <c r="I669" s="145">
        <f>IF(A669=A668,1,0)</f>
        <v>0</v>
      </c>
      <c r="J669" s="145">
        <f>IF(I669=0,-INT(J668-1),J668)</f>
        <v>0</v>
      </c>
    </row>
    <row r="670" spans="1:10" ht="12">
      <c r="A670" s="140" t="s">
        <v>392</v>
      </c>
      <c r="B670" s="143" t="s">
        <v>2420</v>
      </c>
      <c r="C670" s="143" t="s">
        <v>2421</v>
      </c>
      <c r="F670" s="145">
        <f>VLOOKUP(E670,RUOLO!$A$1:$B$6,2,FALSE)</f>
        <v>0</v>
      </c>
      <c r="G670" s="140" t="s">
        <v>1625</v>
      </c>
      <c r="H670" s="140" t="s">
        <v>1625</v>
      </c>
      <c r="I670" s="145">
        <f>IF(A670=A669,1,0)</f>
        <v>0</v>
      </c>
      <c r="J670" s="145">
        <f>IF(I670=0,-INT(J669-1),J669)</f>
        <v>1</v>
      </c>
    </row>
    <row r="671" spans="1:10" ht="12">
      <c r="A671" s="140" t="s">
        <v>171</v>
      </c>
      <c r="B671" s="143" t="s">
        <v>2230</v>
      </c>
      <c r="C671" s="143" t="s">
        <v>2231</v>
      </c>
      <c r="F671" s="145">
        <f>VLOOKUP(E671,RUOLO!$A$1:$B$6,2,FALSE)</f>
        <v>0</v>
      </c>
      <c r="G671" s="140" t="s">
        <v>1625</v>
      </c>
      <c r="H671" s="140" t="s">
        <v>1625</v>
      </c>
      <c r="I671" s="145">
        <f>IF(A671=A670,1,0)</f>
        <v>0</v>
      </c>
      <c r="J671" s="145">
        <f>IF(I671=0,-INT(J670-1),J670)</f>
        <v>0</v>
      </c>
    </row>
    <row r="672" spans="1:10" ht="12">
      <c r="A672" s="140" t="s">
        <v>880</v>
      </c>
      <c r="C672" s="143" t="s">
        <v>2935</v>
      </c>
      <c r="F672" s="145">
        <f>VLOOKUP(E672,RUOLO!$A$1:$B$6,2,FALSE)</f>
        <v>0</v>
      </c>
      <c r="G672" s="140" t="s">
        <v>1625</v>
      </c>
      <c r="H672" s="140" t="s">
        <v>1625</v>
      </c>
      <c r="I672" s="145">
        <f>IF(A672=A671,1,0)</f>
        <v>0</v>
      </c>
      <c r="J672" s="145">
        <f>IF(I672=0,-INT(J671-1),J671)</f>
        <v>1</v>
      </c>
    </row>
    <row r="673" spans="1:10" ht="12">
      <c r="A673" s="140" t="s">
        <v>2838</v>
      </c>
      <c r="B673" s="143" t="s">
        <v>2839</v>
      </c>
      <c r="C673" s="143" t="s">
        <v>2840</v>
      </c>
      <c r="F673" s="145">
        <f>VLOOKUP(E673,RUOLO!$A$1:$B$6,2,FALSE)</f>
        <v>0</v>
      </c>
      <c r="G673" s="140" t="s">
        <v>1625</v>
      </c>
      <c r="H673" s="140" t="s">
        <v>1625</v>
      </c>
      <c r="I673" s="145">
        <f>IF(A673=A672,1,0)</f>
        <v>0</v>
      </c>
      <c r="J673" s="145">
        <f>IF(I673=0,-INT(J672-1),J672)</f>
        <v>0</v>
      </c>
    </row>
    <row r="674" spans="1:10" ht="12">
      <c r="A674" s="140" t="s">
        <v>689</v>
      </c>
      <c r="B674" s="143" t="s">
        <v>2325</v>
      </c>
      <c r="C674" s="140" t="s">
        <v>2766</v>
      </c>
      <c r="F674" s="145">
        <f>VLOOKUP(E674,RUOLO!$A$1:$B$6,2,FALSE)</f>
        <v>0</v>
      </c>
      <c r="G674" s="140" t="s">
        <v>2440</v>
      </c>
      <c r="H674" s="140" t="s">
        <v>2440</v>
      </c>
      <c r="I674" s="145">
        <f>IF(A674=A673,1,0)</f>
        <v>0</v>
      </c>
      <c r="J674" s="145">
        <f>IF(I674=0,-INT(J673-1),J673)</f>
        <v>1</v>
      </c>
    </row>
    <row r="675" spans="1:10" ht="12">
      <c r="A675" s="140" t="s">
        <v>356</v>
      </c>
      <c r="B675" s="140" t="s">
        <v>2398</v>
      </c>
      <c r="C675" s="140" t="s">
        <v>2399</v>
      </c>
      <c r="F675" s="145">
        <f>VLOOKUP(E675,RUOLO!$A$1:$B$6,2,FALSE)</f>
        <v>0</v>
      </c>
      <c r="G675" s="140" t="s">
        <v>1625</v>
      </c>
      <c r="H675" s="140" t="s">
        <v>1625</v>
      </c>
      <c r="I675" s="145">
        <f>IF(A675=A674,1,0)</f>
        <v>0</v>
      </c>
      <c r="J675" s="145">
        <f>IF(I675=0,-INT(J674-1),J674)</f>
        <v>0</v>
      </c>
    </row>
    <row r="676" spans="1:10" ht="12">
      <c r="A676" s="140" t="s">
        <v>1031</v>
      </c>
      <c r="B676" s="143" t="s">
        <v>3389</v>
      </c>
      <c r="C676" s="143" t="s">
        <v>3388</v>
      </c>
      <c r="F676" s="145">
        <f>VLOOKUP(E676,RUOLO!$A$1:$B$6,2,FALSE)</f>
        <v>0</v>
      </c>
      <c r="G676" s="140" t="s">
        <v>1625</v>
      </c>
      <c r="H676" s="140" t="s">
        <v>1625</v>
      </c>
      <c r="I676" s="145">
        <f>IF(A676=A675,1,0)</f>
        <v>0</v>
      </c>
      <c r="J676" s="145">
        <f>IF(I676=0,-INT(J675-1),J675)</f>
        <v>1</v>
      </c>
    </row>
    <row r="677" spans="1:10" ht="12.75">
      <c r="A677" s="161" t="s">
        <v>210</v>
      </c>
      <c r="B677" s="143" t="s">
        <v>2253</v>
      </c>
      <c r="C677" s="143" t="s">
        <v>2254</v>
      </c>
      <c r="F677" s="145">
        <f>VLOOKUP(E677,RUOLO!$A$1:$B$6,2,FALSE)</f>
        <v>0</v>
      </c>
      <c r="G677" s="140" t="s">
        <v>1625</v>
      </c>
      <c r="H677" s="140" t="s">
        <v>2170</v>
      </c>
      <c r="I677" s="145">
        <f>IF(A677=A676,1,0)</f>
        <v>0</v>
      </c>
      <c r="J677" s="145">
        <f>IF(I677=0,-INT(J676-1),J676)</f>
        <v>0</v>
      </c>
    </row>
    <row r="678" spans="1:10" ht="12">
      <c r="A678" s="140" t="s">
        <v>383</v>
      </c>
      <c r="B678" s="143" t="s">
        <v>1636</v>
      </c>
      <c r="C678" s="143" t="s">
        <v>2405</v>
      </c>
      <c r="F678" s="145">
        <f>VLOOKUP(E678,RUOLO!$A$1:$B$6,2,FALSE)</f>
        <v>0</v>
      </c>
      <c r="G678" s="140" t="s">
        <v>1625</v>
      </c>
      <c r="H678" s="140" t="s">
        <v>1625</v>
      </c>
      <c r="I678" s="145">
        <f>IF(A678=A677,1,0)</f>
        <v>0</v>
      </c>
      <c r="J678" s="145">
        <f>IF(I678=0,-INT(J677-1),J677)</f>
        <v>1</v>
      </c>
    </row>
    <row r="679" spans="1:10" ht="12">
      <c r="A679" s="140" t="s">
        <v>519</v>
      </c>
      <c r="B679" s="143" t="s">
        <v>2716</v>
      </c>
      <c r="C679" s="143" t="s">
        <v>2717</v>
      </c>
      <c r="F679" s="145">
        <f>VLOOKUP(E679,RUOLO!$A$1:$B$6,2,FALSE)</f>
        <v>0</v>
      </c>
      <c r="G679" s="140" t="s">
        <v>1625</v>
      </c>
      <c r="H679" s="140" t="s">
        <v>1625</v>
      </c>
      <c r="I679" s="145">
        <f>IF(A679=A678,1,0)</f>
        <v>0</v>
      </c>
      <c r="J679" s="145">
        <f>IF(I679=0,-INT(J678-1),J678)</f>
        <v>0</v>
      </c>
    </row>
    <row r="680" spans="1:10" ht="12">
      <c r="A680" s="140" t="s">
        <v>1010</v>
      </c>
      <c r="B680" s="143" t="s">
        <v>2172</v>
      </c>
      <c r="C680" s="143" t="s">
        <v>3376</v>
      </c>
      <c r="F680" s="145">
        <f>VLOOKUP(E680,RUOLO!$A$1:$B$6,2,FALSE)</f>
        <v>0</v>
      </c>
      <c r="G680" s="140" t="s">
        <v>1625</v>
      </c>
      <c r="H680" s="140" t="s">
        <v>1625</v>
      </c>
      <c r="I680" s="145">
        <f>IF(A680=A679,1,0)</f>
        <v>0</v>
      </c>
      <c r="J680" s="145">
        <f>IF(I680=0,-INT(J679-1),J679)</f>
        <v>1</v>
      </c>
    </row>
    <row r="681" spans="1:10" ht="12.75">
      <c r="A681" s="166" t="s">
        <v>264</v>
      </c>
      <c r="B681" s="143" t="s">
        <v>2289</v>
      </c>
      <c r="C681" s="143" t="s">
        <v>2327</v>
      </c>
      <c r="D681" s="195">
        <v>18</v>
      </c>
      <c r="E681" s="194">
        <v>2</v>
      </c>
      <c r="F681" s="145" t="str">
        <f>VLOOKUP(E681,RUOLO!$A$1:$B$6,2,FALSE)</f>
        <v>02-MANDATARIA</v>
      </c>
      <c r="G681" s="140" t="s">
        <v>1625</v>
      </c>
      <c r="H681" s="140" t="s">
        <v>1625</v>
      </c>
      <c r="I681" s="145">
        <f>IF(A681=A680,1,0)</f>
        <v>0</v>
      </c>
      <c r="J681" s="145">
        <f>IF(I681=0,-INT(J680-1),J680)</f>
        <v>0</v>
      </c>
    </row>
    <row r="682" spans="1:10" ht="12.75">
      <c r="A682" s="166" t="s">
        <v>264</v>
      </c>
      <c r="B682" s="143" t="s">
        <v>2328</v>
      </c>
      <c r="C682" s="143" t="s">
        <v>2329</v>
      </c>
      <c r="D682" s="195">
        <v>18</v>
      </c>
      <c r="E682" s="194">
        <v>1</v>
      </c>
      <c r="F682" s="145" t="str">
        <f>VLOOKUP(E682,RUOLO!$A$1:$B$6,2,FALSE)</f>
        <v>01-MANDANTE</v>
      </c>
      <c r="G682" s="140" t="s">
        <v>1625</v>
      </c>
      <c r="H682" s="140" t="s">
        <v>1625</v>
      </c>
      <c r="I682" s="145">
        <f>IF(A682=A681,1,0)</f>
        <v>1</v>
      </c>
      <c r="J682" s="145">
        <f>IF(I682=0,-INT(J681-1),J681)</f>
        <v>0</v>
      </c>
    </row>
    <row r="683" spans="1:10" ht="12">
      <c r="A683" s="140" t="s">
        <v>155</v>
      </c>
      <c r="B683" s="143" t="s">
        <v>2219</v>
      </c>
      <c r="C683" s="143" t="s">
        <v>2220</v>
      </c>
      <c r="F683" s="145">
        <f>VLOOKUP(E683,RUOLO!$A$1:$B$6,2,FALSE)</f>
        <v>0</v>
      </c>
      <c r="G683" s="140" t="s">
        <v>1625</v>
      </c>
      <c r="H683" s="140" t="s">
        <v>1625</v>
      </c>
      <c r="I683" s="145">
        <f>IF(A683=A682,1,0)</f>
        <v>0</v>
      </c>
      <c r="J683" s="145">
        <f>IF(I683=0,-INT(J682-1),J682)</f>
        <v>1</v>
      </c>
    </row>
    <row r="684" spans="1:10" ht="12">
      <c r="A684" s="140" t="s">
        <v>155</v>
      </c>
      <c r="B684" s="143" t="s">
        <v>2221</v>
      </c>
      <c r="C684" s="143" t="s">
        <v>2222</v>
      </c>
      <c r="F684" s="145">
        <f>VLOOKUP(E684,RUOLO!$A$1:$B$6,2,FALSE)</f>
        <v>0</v>
      </c>
      <c r="G684" s="140" t="s">
        <v>1625</v>
      </c>
      <c r="H684" s="140" t="s">
        <v>1646</v>
      </c>
      <c r="I684" s="145">
        <f>IF(A684=A683,1,0)</f>
        <v>1</v>
      </c>
      <c r="J684" s="145">
        <f>IF(I684=0,-INT(J683-1),J683)</f>
        <v>1</v>
      </c>
    </row>
    <row r="685" spans="1:10" ht="12">
      <c r="A685" s="140" t="s">
        <v>707</v>
      </c>
      <c r="B685" s="143" t="s">
        <v>2816</v>
      </c>
      <c r="C685" s="143" t="s">
        <v>2817</v>
      </c>
      <c r="F685" s="145">
        <f>VLOOKUP(E685,RUOLO!$A$1:$B$6,2,FALSE)</f>
        <v>0</v>
      </c>
      <c r="G685" s="140" t="s">
        <v>1625</v>
      </c>
      <c r="H685" s="140" t="s">
        <v>1625</v>
      </c>
      <c r="I685" s="145">
        <f>IF(A685=A684,1,0)</f>
        <v>0</v>
      </c>
      <c r="J685" s="145">
        <f>IF(I685=0,-INT(J684-1),J684)</f>
        <v>0</v>
      </c>
    </row>
    <row r="686" spans="1:10" ht="12">
      <c r="A686" s="140" t="s">
        <v>762</v>
      </c>
      <c r="B686" s="143" t="s">
        <v>2829</v>
      </c>
      <c r="C686" s="143" t="s">
        <v>2830</v>
      </c>
      <c r="F686" s="145">
        <f>VLOOKUP(E686,RUOLO!$A$1:$B$6,2,FALSE)</f>
        <v>0</v>
      </c>
      <c r="G686" s="140" t="s">
        <v>1625</v>
      </c>
      <c r="H686" s="140" t="s">
        <v>1625</v>
      </c>
      <c r="I686" s="145">
        <f>IF(A686=A685,1,0)</f>
        <v>0</v>
      </c>
      <c r="J686" s="145">
        <f>IF(I686=0,-INT(J685-1),J685)</f>
        <v>1</v>
      </c>
    </row>
    <row r="687" spans="1:10" ht="12">
      <c r="A687" s="140" t="s">
        <v>1266</v>
      </c>
      <c r="B687" s="143" t="s">
        <v>2356</v>
      </c>
      <c r="C687" s="143" t="s">
        <v>2357</v>
      </c>
      <c r="F687" s="145">
        <f>VLOOKUP(E687,RUOLO!$A$1:$B$6,2,FALSE)</f>
        <v>0</v>
      </c>
      <c r="G687" s="140" t="s">
        <v>1625</v>
      </c>
      <c r="H687" s="140" t="s">
        <v>1625</v>
      </c>
      <c r="I687" s="145">
        <f>IF(A687=A686,1,0)</f>
        <v>0</v>
      </c>
      <c r="J687" s="145">
        <f>IF(I687=0,-INT(J686-1),J686)</f>
        <v>0</v>
      </c>
    </row>
    <row r="688" spans="1:10" ht="12">
      <c r="A688" s="140" t="s">
        <v>1266</v>
      </c>
      <c r="B688" s="143" t="s">
        <v>2299</v>
      </c>
      <c r="C688" s="143" t="s">
        <v>3599</v>
      </c>
      <c r="F688" s="145">
        <f>VLOOKUP(E688,RUOLO!$A$1:$B$6,2,FALSE)</f>
        <v>0</v>
      </c>
      <c r="G688" s="140" t="s">
        <v>1625</v>
      </c>
      <c r="H688" s="140" t="s">
        <v>1646</v>
      </c>
      <c r="I688" s="145">
        <f>IF(A688=A687,1,0)</f>
        <v>1</v>
      </c>
      <c r="J688" s="145">
        <f>IF(I688=0,-INT(J687-1),J687)</f>
        <v>0</v>
      </c>
    </row>
    <row r="689" spans="1:10" ht="12">
      <c r="A689" s="140" t="s">
        <v>1266</v>
      </c>
      <c r="B689" s="143" t="s">
        <v>2325</v>
      </c>
      <c r="C689" s="143" t="s">
        <v>2326</v>
      </c>
      <c r="F689" s="145">
        <f>VLOOKUP(E689,RUOLO!$A$1:$B$6,2,FALSE)</f>
        <v>0</v>
      </c>
      <c r="G689" s="140" t="s">
        <v>1625</v>
      </c>
      <c r="H689" s="140" t="s">
        <v>1646</v>
      </c>
      <c r="I689" s="145">
        <f>IF(A689=A688,1,0)</f>
        <v>1</v>
      </c>
      <c r="J689" s="145">
        <f>IF(I689=0,-INT(J688-1),J688)</f>
        <v>0</v>
      </c>
    </row>
    <row r="690" spans="1:10" ht="12">
      <c r="A690" s="140" t="s">
        <v>1266</v>
      </c>
      <c r="B690" s="143" t="s">
        <v>3604</v>
      </c>
      <c r="C690" s="143" t="s">
        <v>3605</v>
      </c>
      <c r="F690" s="145">
        <f>VLOOKUP(E690,RUOLO!$A$1:$B$6,2,FALSE)</f>
        <v>0</v>
      </c>
      <c r="G690" s="140" t="s">
        <v>1646</v>
      </c>
      <c r="H690" s="140" t="s">
        <v>1646</v>
      </c>
      <c r="I690" s="145">
        <f>IF(A690=A689,1,0)</f>
        <v>1</v>
      </c>
      <c r="J690" s="145">
        <f>IF(I690=0,-INT(J689-1),J689)</f>
        <v>0</v>
      </c>
    </row>
    <row r="691" spans="1:10" ht="12">
      <c r="A691" s="140" t="s">
        <v>1266</v>
      </c>
      <c r="B691" s="143" t="s">
        <v>2495</v>
      </c>
      <c r="C691" s="143" t="s">
        <v>2496</v>
      </c>
      <c r="F691" s="145">
        <f>VLOOKUP(E691,RUOLO!$A$1:$B$6,2,FALSE)</f>
        <v>0</v>
      </c>
      <c r="G691" s="140" t="s">
        <v>1646</v>
      </c>
      <c r="H691" s="140" t="s">
        <v>1646</v>
      </c>
      <c r="I691" s="145">
        <f>IF(A691=A690,1,0)</f>
        <v>1</v>
      </c>
      <c r="J691" s="145">
        <f>IF(I691=0,-INT(J690-1),J690)</f>
        <v>0</v>
      </c>
    </row>
    <row r="692" spans="1:10" ht="12">
      <c r="A692" s="140" t="s">
        <v>1266</v>
      </c>
      <c r="B692" s="143" t="s">
        <v>2764</v>
      </c>
      <c r="C692" s="143" t="s">
        <v>3606</v>
      </c>
      <c r="F692" s="145">
        <f>VLOOKUP(E692,RUOLO!$A$1:$B$6,2,FALSE)</f>
        <v>0</v>
      </c>
      <c r="G692" s="140" t="s">
        <v>1646</v>
      </c>
      <c r="H692" s="140" t="s">
        <v>1646</v>
      </c>
      <c r="I692" s="145">
        <f>IF(A692=A691,1,0)</f>
        <v>1</v>
      </c>
      <c r="J692" s="145">
        <f>IF(I692=0,-INT(J691-1),J691)</f>
        <v>0</v>
      </c>
    </row>
    <row r="693" spans="1:10" ht="12">
      <c r="A693" s="140" t="s">
        <v>1184</v>
      </c>
      <c r="B693" s="143" t="s">
        <v>3556</v>
      </c>
      <c r="C693" s="143" t="s">
        <v>3557</v>
      </c>
      <c r="F693" s="145">
        <f>VLOOKUP(E693,RUOLO!$A$1:$B$6,2,FALSE)</f>
        <v>0</v>
      </c>
      <c r="G693" s="140" t="s">
        <v>1625</v>
      </c>
      <c r="H693" s="140" t="s">
        <v>1625</v>
      </c>
      <c r="I693" s="145">
        <f>IF(A693=A692,1,0)</f>
        <v>0</v>
      </c>
      <c r="J693" s="145">
        <f>IF(I693=0,-INT(J692-1),J692)</f>
        <v>1</v>
      </c>
    </row>
    <row r="694" spans="1:10" ht="12">
      <c r="A694" s="140" t="s">
        <v>1335</v>
      </c>
      <c r="B694" s="143" t="s">
        <v>3681</v>
      </c>
      <c r="C694" s="143" t="s">
        <v>3682</v>
      </c>
      <c r="F694" s="145">
        <f>VLOOKUP(E694,RUOLO!$A$1:$B$6,2,FALSE)</f>
        <v>0</v>
      </c>
      <c r="G694" s="140" t="s">
        <v>3651</v>
      </c>
      <c r="H694" s="140" t="s">
        <v>3651</v>
      </c>
      <c r="I694" s="145">
        <f>IF(A694=A693,1,0)</f>
        <v>0</v>
      </c>
      <c r="J694" s="145">
        <f>IF(I694=0,-INT(J693-1),J693)</f>
        <v>0</v>
      </c>
    </row>
    <row r="695" spans="1:10" ht="12">
      <c r="A695" s="140" t="s">
        <v>956</v>
      </c>
      <c r="C695" s="143" t="s">
        <v>3029</v>
      </c>
      <c r="F695" s="145">
        <f>VLOOKUP(E695,RUOLO!$A$1:$B$6,2,FALSE)</f>
        <v>0</v>
      </c>
      <c r="G695" s="140" t="s">
        <v>1646</v>
      </c>
      <c r="H695" s="140" t="s">
        <v>1646</v>
      </c>
      <c r="I695" s="145">
        <f>IF(A695=A694,1,0)</f>
        <v>0</v>
      </c>
      <c r="J695" s="145">
        <f>IF(I695=0,-INT(J694-1),J694)</f>
        <v>1</v>
      </c>
    </row>
    <row r="696" spans="1:10" ht="12">
      <c r="A696" s="140" t="s">
        <v>956</v>
      </c>
      <c r="B696" s="143" t="s">
        <v>2299</v>
      </c>
      <c r="C696" s="143" t="s">
        <v>2985</v>
      </c>
      <c r="F696" s="145">
        <f>VLOOKUP(E696,RUOLO!$A$1:$B$6,2,FALSE)</f>
        <v>0</v>
      </c>
      <c r="G696" s="140" t="s">
        <v>1625</v>
      </c>
      <c r="H696" s="140" t="s">
        <v>1625</v>
      </c>
      <c r="I696" s="145">
        <f>IF(A696=A695,1,0)</f>
        <v>1</v>
      </c>
      <c r="J696" s="145">
        <f>IF(I696=0,-INT(J695-1),J695)</f>
        <v>1</v>
      </c>
    </row>
    <row r="697" spans="1:10" ht="12">
      <c r="A697" s="140" t="s">
        <v>956</v>
      </c>
      <c r="B697" s="143" t="s">
        <v>2497</v>
      </c>
      <c r="C697" s="143" t="s">
        <v>2984</v>
      </c>
      <c r="F697" s="145">
        <f>VLOOKUP(E697,RUOLO!$A$1:$B$6,2,FALSE)</f>
        <v>0</v>
      </c>
      <c r="G697" s="140" t="s">
        <v>1646</v>
      </c>
      <c r="H697" s="140" t="s">
        <v>1646</v>
      </c>
      <c r="I697" s="145">
        <f>IF(A697=A696,1,0)</f>
        <v>1</v>
      </c>
      <c r="J697" s="145">
        <f>IF(I697=0,-INT(J696-1),J696)</f>
        <v>1</v>
      </c>
    </row>
    <row r="698" spans="1:10" ht="12">
      <c r="A698" s="140" t="s">
        <v>956</v>
      </c>
      <c r="B698" s="143" t="s">
        <v>2980</v>
      </c>
      <c r="C698" s="143" t="s">
        <v>2981</v>
      </c>
      <c r="F698" s="145">
        <f>VLOOKUP(E698,RUOLO!$A$1:$B$6,2,FALSE)</f>
        <v>0</v>
      </c>
      <c r="G698" s="140" t="s">
        <v>1625</v>
      </c>
      <c r="H698" s="140" t="s">
        <v>1646</v>
      </c>
      <c r="I698" s="145">
        <f>IF(A698=A697,1,0)</f>
        <v>1</v>
      </c>
      <c r="J698" s="145">
        <f>IF(I698=0,-INT(J697-1),J697)</f>
        <v>1</v>
      </c>
    </row>
    <row r="699" spans="1:10" ht="12">
      <c r="A699" s="140" t="s">
        <v>956</v>
      </c>
      <c r="C699" s="143" t="s">
        <v>3030</v>
      </c>
      <c r="F699" s="145">
        <f>VLOOKUP(E699,RUOLO!$A$1:$B$6,2,FALSE)</f>
        <v>0</v>
      </c>
      <c r="G699" s="140" t="s">
        <v>1646</v>
      </c>
      <c r="H699" s="140" t="s">
        <v>1646</v>
      </c>
      <c r="I699" s="145">
        <f>IF(A699=A698,1,0)</f>
        <v>1</v>
      </c>
      <c r="J699" s="145">
        <f>IF(I699=0,-INT(J698-1),J698)</f>
        <v>1</v>
      </c>
    </row>
    <row r="700" spans="1:10" ht="12">
      <c r="A700" s="140" t="s">
        <v>956</v>
      </c>
      <c r="C700" s="143" t="s">
        <v>3031</v>
      </c>
      <c r="F700" s="145">
        <f>VLOOKUP(E700,RUOLO!$A$1:$B$6,2,FALSE)</f>
        <v>0</v>
      </c>
      <c r="G700" s="140" t="s">
        <v>1646</v>
      </c>
      <c r="H700" s="140" t="s">
        <v>1646</v>
      </c>
      <c r="I700" s="145">
        <f>IF(A700=A699,1,0)</f>
        <v>1</v>
      </c>
      <c r="J700" s="145">
        <f>IF(I700=0,-INT(J699-1),J699)</f>
        <v>1</v>
      </c>
    </row>
    <row r="701" spans="1:10" ht="12">
      <c r="A701" s="140" t="s">
        <v>956</v>
      </c>
      <c r="C701" s="143" t="s">
        <v>3032</v>
      </c>
      <c r="F701" s="145">
        <f>VLOOKUP(E701,RUOLO!$A$1:$B$6,2,FALSE)</f>
        <v>0</v>
      </c>
      <c r="G701" s="140" t="s">
        <v>1646</v>
      </c>
      <c r="H701" s="140" t="s">
        <v>1646</v>
      </c>
      <c r="I701" s="145">
        <f>IF(A701=A700,1,0)</f>
        <v>1</v>
      </c>
      <c r="J701" s="145">
        <f>IF(I701=0,-INT(J700-1),J700)</f>
        <v>1</v>
      </c>
    </row>
    <row r="702" spans="1:10" ht="12">
      <c r="A702" s="140" t="s">
        <v>956</v>
      </c>
      <c r="B702" s="143" t="s">
        <v>2978</v>
      </c>
      <c r="C702" s="143" t="s">
        <v>2979</v>
      </c>
      <c r="F702" s="145">
        <f>VLOOKUP(E702,RUOLO!$A$1:$B$6,2,FALSE)</f>
        <v>0</v>
      </c>
      <c r="G702" s="140" t="s">
        <v>1646</v>
      </c>
      <c r="H702" s="140" t="s">
        <v>1646</v>
      </c>
      <c r="I702" s="145">
        <f>IF(A702=A701,1,0)</f>
        <v>1</v>
      </c>
      <c r="J702" s="145">
        <f>IF(I702=0,-INT(J701-1),J701)</f>
        <v>1</v>
      </c>
    </row>
    <row r="703" spans="1:10" ht="12">
      <c r="A703" s="140" t="s">
        <v>800</v>
      </c>
      <c r="B703" s="143" t="s">
        <v>2858</v>
      </c>
      <c r="C703" s="143" t="s">
        <v>2859</v>
      </c>
      <c r="F703" s="145">
        <f>VLOOKUP(E703,RUOLO!$A$1:$B$6,2,FALSE)</f>
        <v>0</v>
      </c>
      <c r="G703" s="140" t="s">
        <v>1625</v>
      </c>
      <c r="H703" s="140" t="s">
        <v>1625</v>
      </c>
      <c r="I703" s="145">
        <f>IF(A703=A702,1,0)</f>
        <v>0</v>
      </c>
      <c r="J703" s="145">
        <f>IF(I703=0,-INT(J702-1),J702)</f>
        <v>0</v>
      </c>
    </row>
    <row r="704" spans="1:10" ht="12">
      <c r="A704" s="140" t="s">
        <v>513</v>
      </c>
      <c r="B704" s="143" t="s">
        <v>2716</v>
      </c>
      <c r="C704" s="143" t="s">
        <v>2717</v>
      </c>
      <c r="F704" s="145">
        <f>VLOOKUP(E704,RUOLO!$A$1:$B$6,2,FALSE)</f>
        <v>0</v>
      </c>
      <c r="G704" s="140" t="s">
        <v>1625</v>
      </c>
      <c r="H704" s="140" t="s">
        <v>1625</v>
      </c>
      <c r="I704" s="145">
        <f>IF(A704=A703,1,0)</f>
        <v>0</v>
      </c>
      <c r="J704" s="145">
        <f>IF(I704=0,-INT(J703-1),J703)</f>
        <v>1</v>
      </c>
    </row>
    <row r="705" spans="1:10" ht="12">
      <c r="A705" s="140" t="s">
        <v>2693</v>
      </c>
      <c r="B705" s="143" t="s">
        <v>2189</v>
      </c>
      <c r="C705" s="143" t="s">
        <v>2687</v>
      </c>
      <c r="F705" s="145">
        <f>VLOOKUP(E705,RUOLO!$A$1:$B$6,2,FALSE)</f>
        <v>0</v>
      </c>
      <c r="G705" s="140" t="s">
        <v>1625</v>
      </c>
      <c r="H705" s="140" t="s">
        <v>1625</v>
      </c>
      <c r="I705" s="145">
        <f>IF(A705=A704,1,0)</f>
        <v>0</v>
      </c>
      <c r="J705" s="145">
        <f>IF(I705=0,-INT(J704-1),J704)</f>
        <v>0</v>
      </c>
    </row>
    <row r="706" spans="1:10" ht="12">
      <c r="A706" s="140" t="s">
        <v>2693</v>
      </c>
      <c r="B706" s="143" t="s">
        <v>2688</v>
      </c>
      <c r="C706" s="143" t="s">
        <v>2689</v>
      </c>
      <c r="F706" s="145">
        <f>VLOOKUP(E706,RUOLO!$A$1:$B$6,2,FALSE)</f>
        <v>0</v>
      </c>
      <c r="G706" s="140" t="s">
        <v>1625</v>
      </c>
      <c r="H706" s="140" t="s">
        <v>1646</v>
      </c>
      <c r="I706" s="145">
        <f>IF(A706=A705,1,0)</f>
        <v>1</v>
      </c>
      <c r="J706" s="145">
        <f>IF(I706=0,-INT(J705-1),J705)</f>
        <v>0</v>
      </c>
    </row>
    <row r="707" spans="1:10" ht="12">
      <c r="A707" s="140" t="s">
        <v>2693</v>
      </c>
      <c r="B707" s="143" t="s">
        <v>2685</v>
      </c>
      <c r="C707" s="143" t="s">
        <v>2686</v>
      </c>
      <c r="F707" s="145">
        <f>VLOOKUP(E707,RUOLO!$A$1:$B$6,2,FALSE)</f>
        <v>0</v>
      </c>
      <c r="G707" s="140" t="s">
        <v>1625</v>
      </c>
      <c r="H707" s="140" t="s">
        <v>1646</v>
      </c>
      <c r="I707" s="145">
        <f>IF(A707=A706,1,0)</f>
        <v>1</v>
      </c>
      <c r="J707" s="145">
        <f>IF(I707=0,-INT(J706-1),J706)</f>
        <v>0</v>
      </c>
    </row>
    <row r="708" spans="1:10" ht="12">
      <c r="A708" s="140" t="s">
        <v>2693</v>
      </c>
      <c r="B708" s="143" t="s">
        <v>2683</v>
      </c>
      <c r="C708" s="143" t="s">
        <v>2684</v>
      </c>
      <c r="F708" s="145">
        <f>VLOOKUP(E708,RUOLO!$A$1:$B$6,2,FALSE)</f>
        <v>0</v>
      </c>
      <c r="G708" s="140" t="s">
        <v>1625</v>
      </c>
      <c r="H708" s="140" t="s">
        <v>1646</v>
      </c>
      <c r="I708" s="145">
        <f>IF(A708=A707,1,0)</f>
        <v>1</v>
      </c>
      <c r="J708" s="145">
        <f>IF(I708=0,-INT(J707-1),J707)</f>
        <v>0</v>
      </c>
    </row>
    <row r="709" spans="1:10" ht="12">
      <c r="A709" s="140" t="s">
        <v>491</v>
      </c>
      <c r="B709" s="143" t="s">
        <v>2701</v>
      </c>
      <c r="C709" s="143" t="s">
        <v>2702</v>
      </c>
      <c r="F709" s="145">
        <f>VLOOKUP(E709,RUOLO!$A$1:$B$6,2,FALSE)</f>
        <v>0</v>
      </c>
      <c r="G709" s="140" t="s">
        <v>1625</v>
      </c>
      <c r="H709" s="140" t="s">
        <v>1625</v>
      </c>
      <c r="I709" s="145">
        <f>IF(A709=A708,1,0)</f>
        <v>0</v>
      </c>
      <c r="J709" s="145">
        <f>IF(I709=0,-INT(J708-1),J708)</f>
        <v>1</v>
      </c>
    </row>
    <row r="710" spans="1:10" ht="12">
      <c r="A710" s="140" t="s">
        <v>572</v>
      </c>
      <c r="B710" s="143" t="s">
        <v>2189</v>
      </c>
      <c r="C710" s="143" t="s">
        <v>2687</v>
      </c>
      <c r="F710" s="145">
        <f>VLOOKUP(E710,RUOLO!$A$1:$B$6,2,FALSE)</f>
        <v>0</v>
      </c>
      <c r="G710" s="140" t="s">
        <v>1625</v>
      </c>
      <c r="H710" s="140" t="s">
        <v>1625</v>
      </c>
      <c r="I710" s="145">
        <f>IF(A710=A709,1,0)</f>
        <v>0</v>
      </c>
      <c r="J710" s="145">
        <f>IF(I710=0,-INT(J709-1),J709)</f>
        <v>0</v>
      </c>
    </row>
    <row r="711" spans="1:10" ht="12">
      <c r="A711" s="140" t="s">
        <v>1225</v>
      </c>
      <c r="B711" s="143" t="s">
        <v>2207</v>
      </c>
      <c r="C711" s="143" t="s">
        <v>3572</v>
      </c>
      <c r="F711" s="145">
        <f>VLOOKUP(E711,RUOLO!$A$1:$B$6,2,FALSE)</f>
        <v>0</v>
      </c>
      <c r="G711" s="140" t="s">
        <v>1625</v>
      </c>
      <c r="H711" s="140" t="s">
        <v>1625</v>
      </c>
      <c r="I711" s="145">
        <f>IF(A711=A710,1,0)</f>
        <v>0</v>
      </c>
      <c r="J711" s="145">
        <f>IF(I711=0,-INT(J710-1),J710)</f>
        <v>1</v>
      </c>
    </row>
    <row r="712" spans="1:10" ht="12">
      <c r="A712" s="140" t="s">
        <v>1275</v>
      </c>
      <c r="B712" s="143" t="s">
        <v>3617</v>
      </c>
      <c r="C712" s="143" t="s">
        <v>3618</v>
      </c>
      <c r="F712" s="145">
        <f>VLOOKUP(E712,RUOLO!$A$1:$B$6,2,FALSE)</f>
        <v>0</v>
      </c>
      <c r="G712" s="140" t="s">
        <v>1625</v>
      </c>
      <c r="H712" s="140" t="s">
        <v>1625</v>
      </c>
      <c r="I712" s="145">
        <f>IF(A712=A711,1,0)</f>
        <v>0</v>
      </c>
      <c r="J712" s="145">
        <f>IF(I712=0,-INT(J711-1),J711)</f>
        <v>0</v>
      </c>
    </row>
    <row r="713" spans="1:10" ht="12">
      <c r="A713" s="140" t="s">
        <v>824</v>
      </c>
      <c r="B713" s="170" t="s">
        <v>2874</v>
      </c>
      <c r="C713" s="170" t="s">
        <v>2875</v>
      </c>
      <c r="F713" s="145">
        <f>VLOOKUP(E713,RUOLO!$A$1:$B$6,2,FALSE)</f>
        <v>0</v>
      </c>
      <c r="G713" s="140" t="s">
        <v>1625</v>
      </c>
      <c r="H713" s="140" t="s">
        <v>1625</v>
      </c>
      <c r="I713" s="145">
        <f>IF(A713=A712,1,0)</f>
        <v>0</v>
      </c>
      <c r="J713" s="145">
        <f>IF(I713=0,-INT(J712-1),J712)</f>
        <v>1</v>
      </c>
    </row>
    <row r="714" spans="1:10" ht="12">
      <c r="A714" s="140" t="s">
        <v>1181</v>
      </c>
      <c r="B714" s="143" t="s">
        <v>3556</v>
      </c>
      <c r="C714" s="143" t="s">
        <v>3557</v>
      </c>
      <c r="F714" s="145">
        <f>VLOOKUP(E714,RUOLO!$A$1:$B$6,2,FALSE)</f>
        <v>0</v>
      </c>
      <c r="G714" s="140" t="s">
        <v>1625</v>
      </c>
      <c r="H714" s="140" t="s">
        <v>1625</v>
      </c>
      <c r="I714" s="145">
        <f>IF(A714=A713,1,0)</f>
        <v>0</v>
      </c>
      <c r="J714" s="145">
        <f>IF(I714=0,-INT(J713-1),J713)</f>
        <v>0</v>
      </c>
    </row>
    <row r="715" spans="1:10" ht="12">
      <c r="A715" s="140" t="s">
        <v>423</v>
      </c>
      <c r="B715" s="143" t="s">
        <v>1844</v>
      </c>
      <c r="C715" s="143" t="s">
        <v>2433</v>
      </c>
      <c r="F715" s="145">
        <f>VLOOKUP(E715,RUOLO!$A$1:$B$6,2,FALSE)</f>
        <v>0</v>
      </c>
      <c r="G715" s="140" t="s">
        <v>1625</v>
      </c>
      <c r="H715" s="140" t="s">
        <v>1625</v>
      </c>
      <c r="I715" s="145">
        <f>IF(A715=A714,1,0)</f>
        <v>0</v>
      </c>
      <c r="J715" s="145">
        <f>IF(I715=0,-INT(J714-1),J714)</f>
        <v>1</v>
      </c>
    </row>
    <row r="716" spans="1:10" ht="12">
      <c r="A716" s="140" t="s">
        <v>398</v>
      </c>
      <c r="B716" s="143" t="s">
        <v>2403</v>
      </c>
      <c r="C716" s="143" t="s">
        <v>2404</v>
      </c>
      <c r="F716" s="145">
        <f>VLOOKUP(E716,RUOLO!$A$1:$B$6,2,FALSE)</f>
        <v>0</v>
      </c>
      <c r="G716" s="140" t="s">
        <v>1625</v>
      </c>
      <c r="H716" s="140" t="s">
        <v>1625</v>
      </c>
      <c r="I716" s="145">
        <f>IF(A716=A715,1,0)</f>
        <v>0</v>
      </c>
      <c r="J716" s="145">
        <f>IF(I716=0,-INT(J715-1),J715)</f>
        <v>0</v>
      </c>
    </row>
    <row r="717" spans="1:10" ht="12">
      <c r="A717" s="140" t="s">
        <v>807</v>
      </c>
      <c r="B717" s="170" t="s">
        <v>2345</v>
      </c>
      <c r="C717" s="170" t="s">
        <v>2863</v>
      </c>
      <c r="F717" s="145">
        <f>VLOOKUP(E717,RUOLO!$A$1:$B$6,2,FALSE)</f>
        <v>0</v>
      </c>
      <c r="G717" s="140" t="s">
        <v>1625</v>
      </c>
      <c r="H717" s="140" t="s">
        <v>1625</v>
      </c>
      <c r="I717" s="145">
        <f>IF(A717=A716,1,0)</f>
        <v>0</v>
      </c>
      <c r="J717" s="145">
        <f>IF(I717=0,-INT(J716-1),J716)</f>
        <v>1</v>
      </c>
    </row>
    <row r="718" spans="1:10" ht="12">
      <c r="A718" s="140" t="s">
        <v>620</v>
      </c>
      <c r="B718" s="143" t="s">
        <v>2337</v>
      </c>
      <c r="C718" s="140" t="s">
        <v>2771</v>
      </c>
      <c r="F718" s="145">
        <f>VLOOKUP(E718,RUOLO!$A$1:$B$6,2,FALSE)</f>
        <v>0</v>
      </c>
      <c r="G718" s="140" t="s">
        <v>2440</v>
      </c>
      <c r="H718" s="140" t="s">
        <v>2440</v>
      </c>
      <c r="I718" s="145">
        <f>IF(A718=A717,1,0)</f>
        <v>0</v>
      </c>
      <c r="J718" s="145">
        <f>IF(I718=0,-INT(J717-1),J717)</f>
        <v>0</v>
      </c>
    </row>
    <row r="719" spans="1:10" ht="12">
      <c r="A719" s="140" t="s">
        <v>918</v>
      </c>
      <c r="C719" s="143" t="s">
        <v>2948</v>
      </c>
      <c r="F719" s="145">
        <f>VLOOKUP(E719,RUOLO!$A$1:$B$6,2,FALSE)</f>
        <v>0</v>
      </c>
      <c r="G719" s="140" t="s">
        <v>1625</v>
      </c>
      <c r="H719" s="140" t="s">
        <v>1625</v>
      </c>
      <c r="I719" s="145">
        <f>IF(A719=A718,1,0)</f>
        <v>0</v>
      </c>
      <c r="J719" s="145">
        <f>IF(I719=0,-INT(J718-1),J718)</f>
        <v>1</v>
      </c>
    </row>
    <row r="720" spans="1:10" ht="12">
      <c r="A720" s="140" t="s">
        <v>918</v>
      </c>
      <c r="C720" s="143" t="s">
        <v>2948</v>
      </c>
      <c r="F720" s="145">
        <f>VLOOKUP(E720,RUOLO!$A$1:$B$6,2,FALSE)</f>
        <v>0</v>
      </c>
      <c r="G720" s="140" t="s">
        <v>1625</v>
      </c>
      <c r="H720" s="140" t="s">
        <v>1625</v>
      </c>
      <c r="I720" s="145">
        <f>IF(A720=A719,1,0)</f>
        <v>1</v>
      </c>
      <c r="J720" s="145">
        <f>IF(I720=0,-INT(J719-1),J719)</f>
        <v>1</v>
      </c>
    </row>
    <row r="721" spans="1:10" ht="12">
      <c r="A721" s="140" t="s">
        <v>781</v>
      </c>
      <c r="B721" s="143" t="s">
        <v>2833</v>
      </c>
      <c r="C721" s="143" t="s">
        <v>2834</v>
      </c>
      <c r="F721" s="145">
        <f>VLOOKUP(E721,RUOLO!$A$1:$B$6,2,FALSE)</f>
        <v>0</v>
      </c>
      <c r="G721" s="140" t="s">
        <v>1625</v>
      </c>
      <c r="H721" s="140" t="s">
        <v>1625</v>
      </c>
      <c r="I721" s="145">
        <f>IF(A721=A720,1,0)</f>
        <v>0</v>
      </c>
      <c r="J721" s="145">
        <f>IF(I721=0,-INT(J720-1),J720)</f>
        <v>0</v>
      </c>
    </row>
    <row r="722" spans="1:10" ht="12">
      <c r="A722" s="140" t="s">
        <v>781</v>
      </c>
      <c r="B722" s="143" t="s">
        <v>2835</v>
      </c>
      <c r="C722" s="143" t="s">
        <v>2836</v>
      </c>
      <c r="F722" s="145">
        <f>VLOOKUP(E722,RUOLO!$A$1:$B$6,2,FALSE)</f>
        <v>0</v>
      </c>
      <c r="G722" s="140" t="s">
        <v>1625</v>
      </c>
      <c r="H722" s="140" t="s">
        <v>1625</v>
      </c>
      <c r="I722" s="145">
        <f>IF(A722=A721,1,0)</f>
        <v>1</v>
      </c>
      <c r="J722" s="145">
        <f>IF(I722=0,-INT(J721-1),J721)</f>
        <v>0</v>
      </c>
    </row>
    <row r="723" spans="1:10" ht="12">
      <c r="A723" s="140" t="s">
        <v>828</v>
      </c>
      <c r="B723" s="140" t="s">
        <v>2879</v>
      </c>
      <c r="C723" s="140" t="s">
        <v>2880</v>
      </c>
      <c r="F723" s="145">
        <f>VLOOKUP(E723,RUOLO!$A$1:$B$6,2,FALSE)</f>
        <v>0</v>
      </c>
      <c r="G723" s="140" t="s">
        <v>1625</v>
      </c>
      <c r="H723" s="140" t="s">
        <v>1625</v>
      </c>
      <c r="I723" s="145">
        <f>IF(A723=A722,1,0)</f>
        <v>0</v>
      </c>
      <c r="J723" s="145">
        <f>IF(I723=0,-INT(J722-1),J722)</f>
        <v>1</v>
      </c>
    </row>
    <row r="724" spans="1:10" ht="12">
      <c r="A724" s="140" t="s">
        <v>906</v>
      </c>
      <c r="C724" s="143" t="s">
        <v>2932</v>
      </c>
      <c r="F724" s="145">
        <f>VLOOKUP(E724,RUOLO!$A$1:$B$6,2,FALSE)</f>
        <v>0</v>
      </c>
      <c r="G724" s="140" t="s">
        <v>1625</v>
      </c>
      <c r="H724" s="140" t="s">
        <v>1625</v>
      </c>
      <c r="I724" s="145">
        <f>IF(A724=A723,1,0)</f>
        <v>0</v>
      </c>
      <c r="J724" s="145">
        <f>IF(I724=0,-INT(J723-1),J723)</f>
        <v>0</v>
      </c>
    </row>
    <row r="725" spans="1:10" ht="12">
      <c r="A725" s="154" t="s">
        <v>196</v>
      </c>
      <c r="B725" s="150" t="s">
        <v>2251</v>
      </c>
      <c r="C725" s="143" t="s">
        <v>2252</v>
      </c>
      <c r="F725" s="145">
        <f>VLOOKUP(E725,RUOLO!$A$1:$B$6,2,FALSE)</f>
        <v>0</v>
      </c>
      <c r="G725" s="140" t="s">
        <v>1625</v>
      </c>
      <c r="H725" s="140" t="s">
        <v>1625</v>
      </c>
      <c r="I725" s="145">
        <f>IF(A725=A724,1,0)</f>
        <v>0</v>
      </c>
      <c r="J725" s="145">
        <f>IF(I725=0,-INT(J724-1),J724)</f>
        <v>1</v>
      </c>
    </row>
    <row r="726" spans="1:10" ht="12">
      <c r="A726" s="140" t="s">
        <v>1372</v>
      </c>
      <c r="B726" s="143" t="s">
        <v>3710</v>
      </c>
      <c r="C726" s="143" t="s">
        <v>3711</v>
      </c>
      <c r="F726" s="145">
        <f>VLOOKUP(E726,RUOLO!$A$1:$B$6,2,FALSE)</f>
        <v>0</v>
      </c>
      <c r="G726" s="140" t="s">
        <v>1625</v>
      </c>
      <c r="H726" s="140" t="s">
        <v>1625</v>
      </c>
      <c r="I726" s="145">
        <f>IF(A726=A725,1,0)</f>
        <v>0</v>
      </c>
      <c r="J726" s="145">
        <f>IF(I726=0,-INT(J725-1),J725)</f>
        <v>0</v>
      </c>
    </row>
    <row r="727" spans="1:10" ht="12">
      <c r="A727" s="140" t="s">
        <v>1388</v>
      </c>
      <c r="B727" s="143" t="s">
        <v>3736</v>
      </c>
      <c r="C727" s="143" t="s">
        <v>3737</v>
      </c>
      <c r="F727" s="145">
        <f>VLOOKUP(E727,RUOLO!$A$1:$B$6,2,FALSE)</f>
        <v>0</v>
      </c>
      <c r="G727" s="140" t="s">
        <v>1625</v>
      </c>
      <c r="H727" s="140" t="s">
        <v>1625</v>
      </c>
      <c r="I727" s="145">
        <f>IF(A727=A726,1,0)</f>
        <v>0</v>
      </c>
      <c r="J727" s="145">
        <f>IF(I727=0,-INT(J726-1),J726)</f>
        <v>1</v>
      </c>
    </row>
    <row r="728" spans="1:10" ht="12">
      <c r="A728" s="140" t="s">
        <v>1257</v>
      </c>
      <c r="B728" s="143" t="s">
        <v>2325</v>
      </c>
      <c r="C728" s="143" t="s">
        <v>2326</v>
      </c>
      <c r="F728" s="145">
        <f>VLOOKUP(E728,RUOLO!$A$1:$B$6,2,FALSE)</f>
        <v>0</v>
      </c>
      <c r="G728" s="140" t="s">
        <v>1625</v>
      </c>
      <c r="H728" s="140" t="s">
        <v>1625</v>
      </c>
      <c r="I728" s="145">
        <f>IF(A728=A727,1,0)</f>
        <v>0</v>
      </c>
      <c r="J728" s="145">
        <f>IF(I728=0,-INT(J727-1),J727)</f>
        <v>0</v>
      </c>
    </row>
    <row r="729" spans="1:10" ht="12">
      <c r="A729" s="140" t="s">
        <v>1257</v>
      </c>
      <c r="B729" s="143" t="s">
        <v>2495</v>
      </c>
      <c r="C729" s="143" t="s">
        <v>2496</v>
      </c>
      <c r="F729" s="145">
        <f>VLOOKUP(E729,RUOLO!$A$1:$B$6,2,FALSE)</f>
        <v>0</v>
      </c>
      <c r="G729" s="140" t="s">
        <v>1625</v>
      </c>
      <c r="H729" s="140" t="s">
        <v>1646</v>
      </c>
      <c r="I729" s="145">
        <f>IF(A729=A728,1,0)</f>
        <v>1</v>
      </c>
      <c r="J729" s="145">
        <f>IF(I729=0,-INT(J728-1),J728)</f>
        <v>0</v>
      </c>
    </row>
    <row r="730" spans="1:10" ht="12">
      <c r="A730" s="140" t="s">
        <v>1257</v>
      </c>
      <c r="B730" s="143" t="s">
        <v>2299</v>
      </c>
      <c r="C730" s="143" t="s">
        <v>3599</v>
      </c>
      <c r="F730" s="145">
        <f>VLOOKUP(E730,RUOLO!$A$1:$B$6,2,FALSE)</f>
        <v>0</v>
      </c>
      <c r="G730" s="140" t="s">
        <v>1625</v>
      </c>
      <c r="H730" s="140" t="s">
        <v>1646</v>
      </c>
      <c r="I730" s="145">
        <f>IF(A730=A729,1,0)</f>
        <v>1</v>
      </c>
      <c r="J730" s="145">
        <f>IF(I730=0,-INT(J729-1),J729)</f>
        <v>0</v>
      </c>
    </row>
    <row r="731" spans="1:10" ht="12">
      <c r="A731" s="140" t="s">
        <v>1257</v>
      </c>
      <c r="B731" s="143" t="s">
        <v>2356</v>
      </c>
      <c r="C731" s="143" t="s">
        <v>2357</v>
      </c>
      <c r="F731" s="145">
        <f>VLOOKUP(E731,RUOLO!$A$1:$B$6,2,FALSE)</f>
        <v>0</v>
      </c>
      <c r="G731" s="140" t="s">
        <v>1646</v>
      </c>
      <c r="I731" s="145">
        <f>IF(A731=A730,1,0)</f>
        <v>1</v>
      </c>
      <c r="J731" s="145">
        <f>IF(I731=0,-INT(J730-1),J730)</f>
        <v>0</v>
      </c>
    </row>
    <row r="732" spans="1:10" ht="12">
      <c r="A732" s="140" t="s">
        <v>1257</v>
      </c>
      <c r="B732" s="143" t="s">
        <v>2501</v>
      </c>
      <c r="C732" s="143" t="s">
        <v>2502</v>
      </c>
      <c r="F732" s="145">
        <f>VLOOKUP(E732,RUOLO!$A$1:$B$6,2,FALSE)</f>
        <v>0</v>
      </c>
      <c r="G732" s="140" t="s">
        <v>1646</v>
      </c>
      <c r="I732" s="145">
        <f>IF(A732=A731,1,0)</f>
        <v>1</v>
      </c>
      <c r="J732" s="145">
        <f>IF(I732=0,-INT(J731-1),J731)</f>
        <v>0</v>
      </c>
    </row>
    <row r="733" spans="1:10" ht="12.75">
      <c r="A733" s="166" t="s">
        <v>2330</v>
      </c>
      <c r="B733" s="143" t="s">
        <v>2331</v>
      </c>
      <c r="C733" s="143" t="s">
        <v>2332</v>
      </c>
      <c r="F733" s="145">
        <f>VLOOKUP(E733,RUOLO!$A$1:$B$6,2,FALSE)</f>
        <v>0</v>
      </c>
      <c r="G733" s="140" t="s">
        <v>1625</v>
      </c>
      <c r="H733" s="140" t="s">
        <v>1625</v>
      </c>
      <c r="I733" s="145">
        <f>IF(A733=A732,1,0)</f>
        <v>0</v>
      </c>
      <c r="J733" s="145">
        <f>IF(I733=0,-INT(J732-1),J732)</f>
        <v>1</v>
      </c>
    </row>
    <row r="734" spans="1:10" ht="12">
      <c r="A734" s="140" t="s">
        <v>808</v>
      </c>
      <c r="B734" s="171" t="s">
        <v>2864</v>
      </c>
      <c r="C734" s="171" t="s">
        <v>2865</v>
      </c>
      <c r="F734" s="145">
        <f>VLOOKUP(E734,RUOLO!$A$1:$B$6,2,FALSE)</f>
        <v>0</v>
      </c>
      <c r="G734" s="140" t="s">
        <v>1625</v>
      </c>
      <c r="H734" s="140" t="s">
        <v>1625</v>
      </c>
      <c r="I734" s="145">
        <f>IF(A734=A733,1,0)</f>
        <v>0</v>
      </c>
      <c r="J734" s="145">
        <f>IF(I734=0,-INT(J733-1),J733)</f>
        <v>0</v>
      </c>
    </row>
    <row r="735" spans="1:10" ht="12">
      <c r="A735" s="140" t="s">
        <v>1333</v>
      </c>
      <c r="B735" s="143" t="s">
        <v>3679</v>
      </c>
      <c r="C735" s="143" t="s">
        <v>3680</v>
      </c>
      <c r="F735" s="145">
        <f>VLOOKUP(E735,RUOLO!$A$1:$B$6,2,FALSE)</f>
        <v>0</v>
      </c>
      <c r="G735" s="140" t="s">
        <v>3651</v>
      </c>
      <c r="H735" s="140" t="s">
        <v>3651</v>
      </c>
      <c r="I735" s="145">
        <f>IF(A735=A734,1,0)</f>
        <v>0</v>
      </c>
      <c r="J735" s="145">
        <f>IF(I735=0,-INT(J734-1),J734)</f>
        <v>1</v>
      </c>
    </row>
    <row r="736" spans="1:10" ht="12">
      <c r="A736" s="140" t="s">
        <v>674</v>
      </c>
      <c r="B736" s="143" t="s">
        <v>2325</v>
      </c>
      <c r="C736" s="140" t="s">
        <v>2766</v>
      </c>
      <c r="F736" s="145">
        <f>VLOOKUP(E736,RUOLO!$A$1:$B$6,2,FALSE)</f>
        <v>0</v>
      </c>
      <c r="G736" s="140" t="s">
        <v>2440</v>
      </c>
      <c r="H736" s="140" t="s">
        <v>2440</v>
      </c>
      <c r="I736" s="145">
        <f>IF(A736=A735,1,0)</f>
        <v>0</v>
      </c>
      <c r="J736" s="145">
        <f>IF(I736=0,-INT(J735-1),J735)</f>
        <v>0</v>
      </c>
    </row>
    <row r="737" spans="1:10" ht="12">
      <c r="A737" s="140" t="s">
        <v>674</v>
      </c>
      <c r="B737" s="143" t="s">
        <v>2495</v>
      </c>
      <c r="C737" s="140" t="s">
        <v>2790</v>
      </c>
      <c r="F737" s="145">
        <f>VLOOKUP(E737,RUOLO!$A$1:$B$6,2,FALSE)</f>
        <v>0</v>
      </c>
      <c r="G737" s="140" t="s">
        <v>2440</v>
      </c>
      <c r="H737" s="140" t="s">
        <v>2438</v>
      </c>
      <c r="I737" s="145">
        <f>IF(A737=A736,1,0)</f>
        <v>1</v>
      </c>
      <c r="J737" s="145">
        <f>IF(I737=0,-INT(J736-1),J736)</f>
        <v>0</v>
      </c>
    </row>
    <row r="738" spans="1:10" ht="12">
      <c r="A738" s="140" t="s">
        <v>674</v>
      </c>
      <c r="B738" s="143" t="s">
        <v>2356</v>
      </c>
      <c r="C738" s="140" t="s">
        <v>2789</v>
      </c>
      <c r="F738" s="145">
        <f>VLOOKUP(E738,RUOLO!$A$1:$B$6,2,FALSE)</f>
        <v>0</v>
      </c>
      <c r="G738" s="140" t="s">
        <v>2440</v>
      </c>
      <c r="H738" s="140" t="s">
        <v>2438</v>
      </c>
      <c r="I738" s="145">
        <f>IF(A738=A737,1,0)</f>
        <v>1</v>
      </c>
      <c r="J738" s="145">
        <f>IF(I738=0,-INT(J737-1),J737)</f>
        <v>0</v>
      </c>
    </row>
    <row r="739" spans="1:10" ht="12">
      <c r="A739" s="140" t="s">
        <v>1322</v>
      </c>
      <c r="B739" s="143" t="s">
        <v>3663</v>
      </c>
      <c r="C739" s="143" t="s">
        <v>3664</v>
      </c>
      <c r="F739" s="145">
        <f>VLOOKUP(E739,RUOLO!$A$1:$B$6,2,FALSE)</f>
        <v>0</v>
      </c>
      <c r="G739" s="140" t="s">
        <v>3651</v>
      </c>
      <c r="H739" s="140" t="s">
        <v>3651</v>
      </c>
      <c r="I739" s="145">
        <f>IF(A739=A738,1,0)</f>
        <v>0</v>
      </c>
      <c r="J739" s="145">
        <f>IF(I739=0,-INT(J738-1),J738)</f>
        <v>1</v>
      </c>
    </row>
    <row r="740" spans="1:10" ht="12">
      <c r="A740" s="140" t="s">
        <v>241</v>
      </c>
      <c r="B740" s="140" t="s">
        <v>2263</v>
      </c>
      <c r="C740" s="140" t="s">
        <v>2264</v>
      </c>
      <c r="F740" s="145">
        <f>VLOOKUP(E740,RUOLO!$A$1:$B$6,2,FALSE)</f>
        <v>0</v>
      </c>
      <c r="G740" s="140" t="s">
        <v>1625</v>
      </c>
      <c r="H740" s="140" t="s">
        <v>1625</v>
      </c>
      <c r="I740" s="145">
        <f>IF(A740=A739,1,0)</f>
        <v>0</v>
      </c>
      <c r="J740" s="145">
        <f>IF(I740=0,-INT(J739-1),J739)</f>
        <v>0</v>
      </c>
    </row>
    <row r="741" spans="1:10" ht="12">
      <c r="A741" s="140" t="s">
        <v>1329</v>
      </c>
      <c r="B741" s="143" t="s">
        <v>2325</v>
      </c>
      <c r="C741" s="143" t="s">
        <v>3688</v>
      </c>
      <c r="F741" s="145">
        <f>VLOOKUP(E741,RUOLO!$A$1:$B$6,2,FALSE)</f>
        <v>0</v>
      </c>
      <c r="G741" s="140" t="s">
        <v>3651</v>
      </c>
      <c r="H741" s="140" t="s">
        <v>3651</v>
      </c>
      <c r="I741" s="145">
        <f>IF(A741=A740,1,0)</f>
        <v>0</v>
      </c>
      <c r="J741" s="145">
        <f>IF(I741=0,-INT(J740-1),J740)</f>
        <v>1</v>
      </c>
    </row>
    <row r="742" spans="1:10" ht="12">
      <c r="A742" s="140" t="s">
        <v>322</v>
      </c>
      <c r="B742" s="143" t="s">
        <v>2335</v>
      </c>
      <c r="C742" s="143" t="s">
        <v>2336</v>
      </c>
      <c r="F742" s="145">
        <f>VLOOKUP(E742,RUOLO!$A$1:$B$6,2,FALSE)</f>
        <v>0</v>
      </c>
      <c r="G742" s="140" t="s">
        <v>1625</v>
      </c>
      <c r="H742" s="140" t="s">
        <v>1625</v>
      </c>
      <c r="I742" s="145">
        <f>IF(A742=A741,1,0)</f>
        <v>0</v>
      </c>
      <c r="J742" s="145">
        <f>IF(I742=0,-INT(J741-1),J741)</f>
        <v>0</v>
      </c>
    </row>
    <row r="743" spans="1:10" ht="12">
      <c r="A743" s="140" t="s">
        <v>179</v>
      </c>
      <c r="B743" s="143" t="s">
        <v>2234</v>
      </c>
      <c r="C743" s="143" t="s">
        <v>2235</v>
      </c>
      <c r="F743" s="145">
        <f>VLOOKUP(E743,RUOLO!$A$1:$B$6,2,FALSE)</f>
        <v>0</v>
      </c>
      <c r="G743" s="140" t="s">
        <v>1625</v>
      </c>
      <c r="H743" s="140" t="s">
        <v>1625</v>
      </c>
      <c r="I743" s="145">
        <f>IF(A743=A742,1,0)</f>
        <v>0</v>
      </c>
      <c r="J743" s="145">
        <f>IF(I743=0,-INT(J742-1),J742)</f>
        <v>1</v>
      </c>
    </row>
    <row r="744" spans="1:10" ht="12">
      <c r="A744" s="140" t="s">
        <v>671</v>
      </c>
      <c r="B744" s="143" t="s">
        <v>2325</v>
      </c>
      <c r="C744" s="140" t="s">
        <v>2766</v>
      </c>
      <c r="F744" s="145">
        <f>VLOOKUP(E744,RUOLO!$A$1:$B$6,2,FALSE)</f>
        <v>0</v>
      </c>
      <c r="G744" s="140" t="s">
        <v>2440</v>
      </c>
      <c r="H744" s="140" t="s">
        <v>2440</v>
      </c>
      <c r="I744" s="145">
        <f>IF(A744=A743,1,0)</f>
        <v>0</v>
      </c>
      <c r="J744" s="145">
        <f>IF(I744=0,-INT(J743-1),J743)</f>
        <v>0</v>
      </c>
    </row>
    <row r="745" spans="1:10" ht="12">
      <c r="A745" s="140" t="s">
        <v>671</v>
      </c>
      <c r="B745" s="143" t="s">
        <v>2495</v>
      </c>
      <c r="C745" s="140" t="s">
        <v>2790</v>
      </c>
      <c r="F745" s="145">
        <f>VLOOKUP(E745,RUOLO!$A$1:$B$6,2,FALSE)</f>
        <v>0</v>
      </c>
      <c r="G745" s="140" t="s">
        <v>2440</v>
      </c>
      <c r="H745" s="140" t="s">
        <v>2438</v>
      </c>
      <c r="I745" s="145">
        <f>IF(A745=A744,1,0)</f>
        <v>1</v>
      </c>
      <c r="J745" s="145">
        <f>IF(I745=0,-INT(J744-1),J744)</f>
        <v>0</v>
      </c>
    </row>
    <row r="746" spans="1:10" ht="12">
      <c r="A746" s="140" t="s">
        <v>671</v>
      </c>
      <c r="B746" s="143" t="s">
        <v>2356</v>
      </c>
      <c r="C746" s="140" t="s">
        <v>2789</v>
      </c>
      <c r="F746" s="145">
        <f>VLOOKUP(E746,RUOLO!$A$1:$B$6,2,FALSE)</f>
        <v>0</v>
      </c>
      <c r="G746" s="140" t="s">
        <v>2440</v>
      </c>
      <c r="H746" s="140" t="s">
        <v>2438</v>
      </c>
      <c r="I746" s="145">
        <f>IF(A746=A745,1,0)</f>
        <v>1</v>
      </c>
      <c r="J746" s="145">
        <f>IF(I746=0,-INT(J745-1),J745)</f>
        <v>0</v>
      </c>
    </row>
    <row r="747" spans="1:10" ht="12">
      <c r="A747" s="140" t="s">
        <v>1301</v>
      </c>
      <c r="B747" s="143" t="s">
        <v>3641</v>
      </c>
      <c r="C747" s="143" t="s">
        <v>3642</v>
      </c>
      <c r="F747" s="145">
        <f>VLOOKUP(E747,RUOLO!$A$1:$B$6,2,FALSE)</f>
        <v>0</v>
      </c>
      <c r="G747" s="140" t="s">
        <v>1625</v>
      </c>
      <c r="H747" s="140" t="s">
        <v>1625</v>
      </c>
      <c r="I747" s="145">
        <f>IF(A747=A746,1,0)</f>
        <v>0</v>
      </c>
      <c r="J747" s="145">
        <f>IF(I747=0,-INT(J746-1),J746)</f>
        <v>1</v>
      </c>
    </row>
    <row r="748" spans="1:10" ht="12">
      <c r="A748" s="140" t="s">
        <v>1301</v>
      </c>
      <c r="C748" s="143" t="s">
        <v>3643</v>
      </c>
      <c r="F748" s="145">
        <f>VLOOKUP(E748,RUOLO!$A$1:$B$6,2,FALSE)</f>
        <v>0</v>
      </c>
      <c r="G748" s="140" t="s">
        <v>1625</v>
      </c>
      <c r="H748" s="140" t="s">
        <v>1625</v>
      </c>
      <c r="I748" s="145">
        <f>IF(A748=A747,1,0)</f>
        <v>1</v>
      </c>
      <c r="J748" s="145">
        <f>IF(I748=0,-INT(J747-1),J747)</f>
        <v>1</v>
      </c>
    </row>
    <row r="749" spans="1:10" ht="12">
      <c r="A749" s="140" t="s">
        <v>1301</v>
      </c>
      <c r="C749" s="143" t="s">
        <v>3644</v>
      </c>
      <c r="F749" s="145">
        <f>VLOOKUP(E749,RUOLO!$A$1:$B$6,2,FALSE)</f>
        <v>0</v>
      </c>
      <c r="G749" s="140" t="s">
        <v>1625</v>
      </c>
      <c r="H749" s="140" t="s">
        <v>1625</v>
      </c>
      <c r="I749" s="145">
        <f>IF(A749=A748,1,0)</f>
        <v>1</v>
      </c>
      <c r="J749" s="145">
        <f>IF(I749=0,-INT(J748-1),J748)</f>
        <v>1</v>
      </c>
    </row>
    <row r="750" spans="1:10" ht="12">
      <c r="A750" s="140" t="s">
        <v>1301</v>
      </c>
      <c r="C750" s="143" t="s">
        <v>3645</v>
      </c>
      <c r="F750" s="145">
        <f>VLOOKUP(E750,RUOLO!$A$1:$B$6,2,FALSE)</f>
        <v>0</v>
      </c>
      <c r="G750" s="140" t="s">
        <v>1625</v>
      </c>
      <c r="H750" s="140" t="s">
        <v>1625</v>
      </c>
      <c r="I750" s="145">
        <f>IF(A750=A749,1,0)</f>
        <v>1</v>
      </c>
      <c r="J750" s="145">
        <f>IF(I750=0,-INT(J749-1),J749)</f>
        <v>1</v>
      </c>
    </row>
    <row r="751" spans="1:10" ht="12">
      <c r="A751" s="140" t="s">
        <v>1301</v>
      </c>
      <c r="C751" s="143" t="s">
        <v>3646</v>
      </c>
      <c r="F751" s="145">
        <f>VLOOKUP(E751,RUOLO!$A$1:$B$6,2,FALSE)</f>
        <v>0</v>
      </c>
      <c r="G751" s="140" t="s">
        <v>1625</v>
      </c>
      <c r="H751" s="140" t="s">
        <v>1625</v>
      </c>
      <c r="I751" s="145">
        <f>IF(A751=A750,1,0)</f>
        <v>1</v>
      </c>
      <c r="J751" s="145">
        <f>IF(I751=0,-INT(J750-1),J750)</f>
        <v>1</v>
      </c>
    </row>
    <row r="752" spans="1:10" ht="12">
      <c r="A752" s="140" t="s">
        <v>1301</v>
      </c>
      <c r="C752" s="143" t="s">
        <v>3647</v>
      </c>
      <c r="F752" s="145">
        <f>VLOOKUP(E752,RUOLO!$A$1:$B$6,2,FALSE)</f>
        <v>0</v>
      </c>
      <c r="G752" s="140" t="s">
        <v>1625</v>
      </c>
      <c r="H752" s="140" t="s">
        <v>1625</v>
      </c>
      <c r="I752" s="145">
        <f>IF(A752=A751,1,0)</f>
        <v>1</v>
      </c>
      <c r="J752" s="145">
        <f>IF(I752=0,-INT(J751-1),J751)</f>
        <v>1</v>
      </c>
    </row>
    <row r="753" spans="1:10" ht="12">
      <c r="A753" s="140" t="s">
        <v>1301</v>
      </c>
      <c r="C753" s="143" t="s">
        <v>3648</v>
      </c>
      <c r="F753" s="145">
        <f>VLOOKUP(E753,RUOLO!$A$1:$B$6,2,FALSE)</f>
        <v>0</v>
      </c>
      <c r="G753" s="140" t="s">
        <v>1625</v>
      </c>
      <c r="H753" s="140" t="s">
        <v>1625</v>
      </c>
      <c r="I753" s="145">
        <f>IF(A753=A752,1,0)</f>
        <v>1</v>
      </c>
      <c r="J753" s="145">
        <f>IF(I753=0,-INT(J752-1),J752)</f>
        <v>1</v>
      </c>
    </row>
    <row r="754" spans="1:10" ht="12">
      <c r="A754" s="140" t="s">
        <v>3547</v>
      </c>
      <c r="B754" s="143" t="s">
        <v>1662</v>
      </c>
      <c r="C754" s="143" t="s">
        <v>3474</v>
      </c>
      <c r="F754" s="145">
        <f>VLOOKUP(E754,RUOLO!$A$1:$B$6,2,FALSE)</f>
        <v>0</v>
      </c>
      <c r="G754" s="140" t="s">
        <v>1625</v>
      </c>
      <c r="H754" s="140" t="s">
        <v>1625</v>
      </c>
      <c r="I754" s="145">
        <f>IF(A754=A753,1,0)</f>
        <v>0</v>
      </c>
      <c r="J754" s="145">
        <f>IF(I754=0,-INT(J753-1),J753)</f>
        <v>0</v>
      </c>
    </row>
    <row r="755" spans="1:10" ht="12">
      <c r="A755" s="140" t="s">
        <v>3547</v>
      </c>
      <c r="B755" s="143" t="s">
        <v>3468</v>
      </c>
      <c r="C755" s="143" t="s">
        <v>3469</v>
      </c>
      <c r="F755" s="145">
        <f>VLOOKUP(E755,RUOLO!$A$1:$B$6,2,FALSE)</f>
        <v>0</v>
      </c>
      <c r="G755" s="140" t="s">
        <v>1625</v>
      </c>
      <c r="H755" s="140" t="s">
        <v>1646</v>
      </c>
      <c r="I755" s="145">
        <f>IF(A755=A754,1,0)</f>
        <v>1</v>
      </c>
      <c r="J755" s="145">
        <f>IF(I755=0,-INT(J754-1),J754)</f>
        <v>0</v>
      </c>
    </row>
    <row r="756" spans="1:10" ht="12">
      <c r="A756" s="140" t="s">
        <v>3547</v>
      </c>
      <c r="B756" s="143" t="s">
        <v>3543</v>
      </c>
      <c r="C756" s="143" t="s">
        <v>3544</v>
      </c>
      <c r="F756" s="145">
        <f>VLOOKUP(E756,RUOLO!$A$1:$B$6,2,FALSE)</f>
        <v>0</v>
      </c>
      <c r="G756" s="140" t="s">
        <v>1646</v>
      </c>
      <c r="H756" s="140" t="s">
        <v>1646</v>
      </c>
      <c r="I756" s="145">
        <f>IF(A756=A755,1,0)</f>
        <v>1</v>
      </c>
      <c r="J756" s="145">
        <f>IF(I756=0,-INT(J755-1),J755)</f>
        <v>0</v>
      </c>
    </row>
    <row r="757" spans="1:10" ht="12">
      <c r="A757" s="140" t="s">
        <v>3547</v>
      </c>
      <c r="B757" s="143" t="s">
        <v>3470</v>
      </c>
      <c r="C757" s="143" t="s">
        <v>3471</v>
      </c>
      <c r="F757" s="145">
        <f>VLOOKUP(E757,RUOLO!$A$1:$B$6,2,FALSE)</f>
        <v>0</v>
      </c>
      <c r="G757" s="140" t="s">
        <v>1646</v>
      </c>
      <c r="H757" s="140" t="s">
        <v>1646</v>
      </c>
      <c r="I757" s="145">
        <f>IF(A757=A756,1,0)</f>
        <v>1</v>
      </c>
      <c r="J757" s="145">
        <f>IF(I757=0,-INT(J756-1),J756)</f>
        <v>0</v>
      </c>
    </row>
    <row r="758" spans="1:10" ht="12">
      <c r="A758" s="140" t="s">
        <v>3547</v>
      </c>
      <c r="B758" s="143" t="s">
        <v>3472</v>
      </c>
      <c r="C758" s="143" t="s">
        <v>3473</v>
      </c>
      <c r="F758" s="145">
        <f>VLOOKUP(E758,RUOLO!$A$1:$B$6,2,FALSE)</f>
        <v>0</v>
      </c>
      <c r="G758" s="140" t="s">
        <v>1625</v>
      </c>
      <c r="H758" s="140" t="s">
        <v>1646</v>
      </c>
      <c r="I758" s="145">
        <f>IF(A758=A757,1,0)</f>
        <v>1</v>
      </c>
      <c r="J758" s="145">
        <f>IF(I758=0,-INT(J757-1),J757)</f>
        <v>0</v>
      </c>
    </row>
    <row r="759" spans="1:10" ht="12">
      <c r="A759" s="140" t="s">
        <v>3547</v>
      </c>
      <c r="B759" s="143" t="s">
        <v>2637</v>
      </c>
      <c r="C759" s="143" t="s">
        <v>3519</v>
      </c>
      <c r="F759" s="145">
        <f>VLOOKUP(E759,RUOLO!$A$1:$B$6,2,FALSE)</f>
        <v>0</v>
      </c>
      <c r="G759" s="140" t="s">
        <v>1646</v>
      </c>
      <c r="H759" s="140" t="s">
        <v>1646</v>
      </c>
      <c r="I759" s="145">
        <f>IF(A759=A758,1,0)</f>
        <v>1</v>
      </c>
      <c r="J759" s="145">
        <f>IF(I759=0,-INT(J758-1),J758)</f>
        <v>0</v>
      </c>
    </row>
    <row r="760" spans="1:10" ht="12">
      <c r="A760" s="140" t="s">
        <v>3547</v>
      </c>
      <c r="B760" s="143" t="s">
        <v>3545</v>
      </c>
      <c r="C760" s="143" t="s">
        <v>3546</v>
      </c>
      <c r="F760" s="145">
        <f>VLOOKUP(E760,RUOLO!$A$1:$B$6,2,FALSE)</f>
        <v>0</v>
      </c>
      <c r="G760" s="140" t="s">
        <v>1646</v>
      </c>
      <c r="H760" s="140" t="s">
        <v>1646</v>
      </c>
      <c r="I760" s="145">
        <f>IF(A760=A759,1,0)</f>
        <v>1</v>
      </c>
      <c r="J760" s="145">
        <f>IF(I760=0,-INT(J759-1),J759)</f>
        <v>0</v>
      </c>
    </row>
    <row r="761" spans="1:10" ht="12">
      <c r="A761" s="140" t="s">
        <v>3547</v>
      </c>
      <c r="B761" s="143" t="s">
        <v>3515</v>
      </c>
      <c r="C761" s="143" t="s">
        <v>3516</v>
      </c>
      <c r="F761" s="145">
        <f>VLOOKUP(E761,RUOLO!$A$1:$B$6,2,FALSE)</f>
        <v>0</v>
      </c>
      <c r="G761" s="140" t="s">
        <v>1646</v>
      </c>
      <c r="H761" s="140" t="s">
        <v>1646</v>
      </c>
      <c r="I761" s="145">
        <f>IF(A761=A760,1,0)</f>
        <v>1</v>
      </c>
      <c r="J761" s="145">
        <f>IF(I761=0,-INT(J760-1),J760)</f>
        <v>0</v>
      </c>
    </row>
    <row r="762" spans="1:10" ht="12">
      <c r="A762" s="140" t="s">
        <v>3547</v>
      </c>
      <c r="B762" s="143" t="s">
        <v>3520</v>
      </c>
      <c r="C762" s="143" t="s">
        <v>3521</v>
      </c>
      <c r="F762" s="145">
        <f>VLOOKUP(E762,RUOLO!$A$1:$B$6,2,FALSE)</f>
        <v>0</v>
      </c>
      <c r="G762" s="140" t="s">
        <v>1646</v>
      </c>
      <c r="H762" s="140" t="s">
        <v>1646</v>
      </c>
      <c r="I762" s="145">
        <f>IF(A762=A761,1,0)</f>
        <v>1</v>
      </c>
      <c r="J762" s="145">
        <f>IF(I762=0,-INT(J761-1),J761)</f>
        <v>0</v>
      </c>
    </row>
    <row r="763" spans="1:10" ht="12">
      <c r="A763" s="140" t="s">
        <v>3547</v>
      </c>
      <c r="B763" s="143" t="s">
        <v>3481</v>
      </c>
      <c r="C763" s="143" t="s">
        <v>3482</v>
      </c>
      <c r="F763" s="145">
        <f>VLOOKUP(E763,RUOLO!$A$1:$B$6,2,FALSE)</f>
        <v>0</v>
      </c>
      <c r="G763" s="140" t="s">
        <v>1625</v>
      </c>
      <c r="H763" s="140" t="s">
        <v>1646</v>
      </c>
      <c r="I763" s="145">
        <f>IF(A763=A762,1,0)</f>
        <v>1</v>
      </c>
      <c r="J763" s="145">
        <f>IF(I763=0,-INT(J762-1),J762)</f>
        <v>0</v>
      </c>
    </row>
    <row r="764" spans="1:10" ht="12">
      <c r="A764" s="140" t="s">
        <v>3547</v>
      </c>
      <c r="B764" s="143" t="s">
        <v>3522</v>
      </c>
      <c r="C764" s="143" t="s">
        <v>3523</v>
      </c>
      <c r="F764" s="145">
        <f>VLOOKUP(E764,RUOLO!$A$1:$B$6,2,FALSE)</f>
        <v>0</v>
      </c>
      <c r="G764" s="140" t="s">
        <v>1625</v>
      </c>
      <c r="H764" s="140" t="s">
        <v>1646</v>
      </c>
      <c r="I764" s="145">
        <f>IF(A764=A763,1,0)</f>
        <v>1</v>
      </c>
      <c r="J764" s="145">
        <f>IF(I764=0,-INT(J763-1),J763)</f>
        <v>0</v>
      </c>
    </row>
    <row r="765" spans="1:10" ht="12">
      <c r="A765" s="140" t="s">
        <v>3547</v>
      </c>
      <c r="B765" s="143" t="s">
        <v>3466</v>
      </c>
      <c r="C765" s="143" t="s">
        <v>3490</v>
      </c>
      <c r="F765" s="145">
        <f>VLOOKUP(E765,RUOLO!$A$1:$B$6,2,FALSE)</f>
        <v>0</v>
      </c>
      <c r="G765" s="140" t="s">
        <v>1646</v>
      </c>
      <c r="H765" s="140" t="s">
        <v>1646</v>
      </c>
      <c r="I765" s="145">
        <f>IF(A765=A764,1,0)</f>
        <v>1</v>
      </c>
      <c r="J765" s="145">
        <f>IF(I765=0,-INT(J764-1),J764)</f>
        <v>0</v>
      </c>
    </row>
    <row r="766" spans="1:10" ht="12">
      <c r="A766" s="140" t="s">
        <v>3547</v>
      </c>
      <c r="B766" s="143" t="s">
        <v>3491</v>
      </c>
      <c r="C766" s="143" t="s">
        <v>3492</v>
      </c>
      <c r="F766" s="145">
        <f>VLOOKUP(E766,RUOLO!$A$1:$B$6,2,FALSE)</f>
        <v>0</v>
      </c>
      <c r="G766" s="140" t="s">
        <v>1625</v>
      </c>
      <c r="H766" s="140" t="s">
        <v>1646</v>
      </c>
      <c r="I766" s="145">
        <f>IF(A766=A765,1,0)</f>
        <v>1</v>
      </c>
      <c r="J766" s="145">
        <f>IF(I766=0,-INT(J765-1),J765)</f>
        <v>0</v>
      </c>
    </row>
    <row r="767" spans="1:10" ht="12">
      <c r="A767" s="140" t="s">
        <v>659</v>
      </c>
      <c r="B767" s="143" t="s">
        <v>2799</v>
      </c>
      <c r="C767" s="140" t="s">
        <v>2800</v>
      </c>
      <c r="F767" s="145">
        <f>VLOOKUP(E767,RUOLO!$A$1:$B$6,2,FALSE)</f>
        <v>0</v>
      </c>
      <c r="G767" s="140" t="s">
        <v>2440</v>
      </c>
      <c r="H767" s="140" t="s">
        <v>2440</v>
      </c>
      <c r="I767" s="145">
        <f>IF(A767=A766,1,0)</f>
        <v>0</v>
      </c>
      <c r="J767" s="145">
        <f>IF(I767=0,-INT(J766-1),J766)</f>
        <v>1</v>
      </c>
    </row>
    <row r="768" spans="1:10" ht="12">
      <c r="A768" s="140" t="s">
        <v>866</v>
      </c>
      <c r="C768" s="143" t="s">
        <v>2928</v>
      </c>
      <c r="F768" s="145">
        <f>VLOOKUP(E768,RUOLO!$A$1:$B$6,2,FALSE)</f>
        <v>0</v>
      </c>
      <c r="G768" s="140" t="s">
        <v>1625</v>
      </c>
      <c r="H768" s="140" t="s">
        <v>1625</v>
      </c>
      <c r="I768" s="145">
        <f>IF(A768=A767,1,0)</f>
        <v>0</v>
      </c>
      <c r="J768" s="145">
        <f>IF(I768=0,-INT(J767-1),J767)</f>
        <v>0</v>
      </c>
    </row>
    <row r="769" spans="1:10" ht="12">
      <c r="A769" s="140" t="s">
        <v>1028</v>
      </c>
      <c r="B769" s="143" t="s">
        <v>3387</v>
      </c>
      <c r="C769" s="143" t="s">
        <v>3388</v>
      </c>
      <c r="F769" s="145">
        <f>VLOOKUP(E769,RUOLO!$A$1:$B$6,2,FALSE)</f>
        <v>0</v>
      </c>
      <c r="G769" s="140" t="s">
        <v>1625</v>
      </c>
      <c r="H769" s="140" t="s">
        <v>1625</v>
      </c>
      <c r="I769" s="145">
        <f>IF(A769=A768,1,0)</f>
        <v>0</v>
      </c>
      <c r="J769" s="145">
        <f>IF(I769=0,-INT(J768-1),J768)</f>
        <v>1</v>
      </c>
    </row>
    <row r="770" spans="1:10" ht="12">
      <c r="A770" s="140" t="s">
        <v>446</v>
      </c>
      <c r="B770" s="143" t="s">
        <v>2551</v>
      </c>
      <c r="C770" s="143" t="s">
        <v>2552</v>
      </c>
      <c r="F770" s="145">
        <f>VLOOKUP(E770,RUOLO!$A$1:$B$6,2,FALSE)</f>
        <v>0</v>
      </c>
      <c r="G770" s="140" t="s">
        <v>2438</v>
      </c>
      <c r="H770" s="140" t="s">
        <v>2438</v>
      </c>
      <c r="I770" s="145">
        <f>IF(A770=A769,1,0)</f>
        <v>0</v>
      </c>
      <c r="J770" s="145">
        <f>IF(I770=0,-INT(J769-1),J769)</f>
        <v>0</v>
      </c>
    </row>
    <row r="771" spans="1:10" ht="12">
      <c r="A771" s="140" t="s">
        <v>446</v>
      </c>
      <c r="B771" s="143" t="s">
        <v>2553</v>
      </c>
      <c r="C771" s="143" t="s">
        <v>2554</v>
      </c>
      <c r="F771" s="145">
        <f>VLOOKUP(E771,RUOLO!$A$1:$B$6,2,FALSE)</f>
        <v>0</v>
      </c>
      <c r="G771" s="140" t="s">
        <v>2438</v>
      </c>
      <c r="H771" s="140" t="s">
        <v>2438</v>
      </c>
      <c r="I771" s="145">
        <f>IF(A771=A770,1,0)</f>
        <v>1</v>
      </c>
      <c r="J771" s="145">
        <f>IF(I771=0,-INT(J770-1),J770)</f>
        <v>0</v>
      </c>
    </row>
    <row r="772" spans="1:10" ht="12">
      <c r="A772" s="140" t="s">
        <v>446</v>
      </c>
      <c r="B772" s="143" t="s">
        <v>2465</v>
      </c>
      <c r="C772" s="143" t="s">
        <v>2466</v>
      </c>
      <c r="F772" s="145">
        <f>VLOOKUP(E772,RUOLO!$A$1:$B$6,2,FALSE)</f>
        <v>0</v>
      </c>
      <c r="G772" s="140" t="s">
        <v>2440</v>
      </c>
      <c r="H772" s="140" t="s">
        <v>2438</v>
      </c>
      <c r="I772" s="145">
        <f>IF(A772=A771,1,0)</f>
        <v>1</v>
      </c>
      <c r="J772" s="145">
        <f>IF(I772=0,-INT(J771-1),J771)</f>
        <v>0</v>
      </c>
    </row>
    <row r="773" spans="1:10" ht="12">
      <c r="A773" s="140" t="s">
        <v>446</v>
      </c>
      <c r="B773" s="143" t="s">
        <v>2473</v>
      </c>
      <c r="C773" s="143" t="s">
        <v>2474</v>
      </c>
      <c r="F773" s="145">
        <f>VLOOKUP(E773,RUOLO!$A$1:$B$6,2,FALSE)</f>
        <v>0</v>
      </c>
      <c r="G773" s="140" t="s">
        <v>2438</v>
      </c>
      <c r="H773" s="140" t="s">
        <v>2555</v>
      </c>
      <c r="I773" s="145">
        <f>IF(A773=A772,1,0)</f>
        <v>1</v>
      </c>
      <c r="J773" s="145">
        <f>IF(I773=0,-INT(J772-1),J772)</f>
        <v>0</v>
      </c>
    </row>
    <row r="774" spans="1:10" ht="12">
      <c r="A774" s="140" t="s">
        <v>446</v>
      </c>
      <c r="B774" s="143" t="s">
        <v>2549</v>
      </c>
      <c r="C774" s="143" t="s">
        <v>2550</v>
      </c>
      <c r="F774" s="145">
        <f>VLOOKUP(E774,RUOLO!$A$1:$B$6,2,FALSE)</f>
        <v>0</v>
      </c>
      <c r="G774" s="140" t="s">
        <v>2440</v>
      </c>
      <c r="H774" s="140" t="s">
        <v>2440</v>
      </c>
      <c r="I774" s="145">
        <f>IF(A774=A773,1,0)</f>
        <v>1</v>
      </c>
      <c r="J774" s="145">
        <f>IF(I774=0,-INT(J773-1),J773)</f>
        <v>0</v>
      </c>
    </row>
    <row r="775" spans="1:10" ht="12">
      <c r="A775" s="140" t="s">
        <v>1286</v>
      </c>
      <c r="B775" s="143" t="s">
        <v>3619</v>
      </c>
      <c r="C775" s="143" t="s">
        <v>3626</v>
      </c>
      <c r="F775" s="145">
        <f>VLOOKUP(E775,RUOLO!$A$1:$B$6,2,FALSE)</f>
        <v>0</v>
      </c>
      <c r="G775" s="140" t="s">
        <v>1625</v>
      </c>
      <c r="H775" s="140" t="s">
        <v>1625</v>
      </c>
      <c r="I775" s="145">
        <f>IF(A775=A774,1,0)</f>
        <v>0</v>
      </c>
      <c r="J775" s="145">
        <f>IF(I775=0,-INT(J774-1),J774)</f>
        <v>1</v>
      </c>
    </row>
    <row r="776" spans="1:10" ht="12">
      <c r="A776" s="140" t="s">
        <v>1286</v>
      </c>
      <c r="B776" s="143" t="s">
        <v>3627</v>
      </c>
      <c r="C776" s="143" t="s">
        <v>3628</v>
      </c>
      <c r="F776" s="145">
        <f>VLOOKUP(E776,RUOLO!$A$1:$B$6,2,FALSE)</f>
        <v>0</v>
      </c>
      <c r="G776" s="140" t="s">
        <v>1625</v>
      </c>
      <c r="H776" s="140" t="s">
        <v>1625</v>
      </c>
      <c r="I776" s="145">
        <f>IF(A776=A775,1,0)</f>
        <v>1</v>
      </c>
      <c r="J776" s="145">
        <f>IF(I776=0,-INT(J775-1),J775)</f>
        <v>1</v>
      </c>
    </row>
    <row r="777" spans="1:10" ht="12">
      <c r="A777" s="140" t="s">
        <v>1286</v>
      </c>
      <c r="B777" s="143" t="s">
        <v>3629</v>
      </c>
      <c r="C777" s="143" t="s">
        <v>3630</v>
      </c>
      <c r="F777" s="145">
        <f>VLOOKUP(E777,RUOLO!$A$1:$B$6,2,FALSE)</f>
        <v>0</v>
      </c>
      <c r="G777" s="140" t="s">
        <v>1646</v>
      </c>
      <c r="H777" s="140" t="s">
        <v>1646</v>
      </c>
      <c r="I777" s="145">
        <f>IF(A777=A776,1,0)</f>
        <v>1</v>
      </c>
      <c r="J777" s="145">
        <f>IF(I777=0,-INT(J776-1),J776)</f>
        <v>1</v>
      </c>
    </row>
    <row r="778" spans="1:10" ht="12">
      <c r="A778" s="140" t="s">
        <v>1286</v>
      </c>
      <c r="B778" s="143" t="s">
        <v>3631</v>
      </c>
      <c r="C778" s="143" t="s">
        <v>3632</v>
      </c>
      <c r="F778" s="145">
        <f>VLOOKUP(E778,RUOLO!$A$1:$B$6,2,FALSE)</f>
        <v>0</v>
      </c>
      <c r="G778" s="140" t="s">
        <v>1646</v>
      </c>
      <c r="H778" s="140" t="s">
        <v>1646</v>
      </c>
      <c r="I778" s="145">
        <f>IF(A778=A777,1,0)</f>
        <v>1</v>
      </c>
      <c r="J778" s="145">
        <f>IF(I778=0,-INT(J777-1),J777)</f>
        <v>1</v>
      </c>
    </row>
    <row r="779" spans="1:10" ht="12">
      <c r="A779" s="140" t="s">
        <v>1286</v>
      </c>
      <c r="B779" s="143" t="s">
        <v>2473</v>
      </c>
      <c r="C779" s="143" t="s">
        <v>2474</v>
      </c>
      <c r="F779" s="145">
        <f>VLOOKUP(E779,RUOLO!$A$1:$B$6,2,FALSE)</f>
        <v>0</v>
      </c>
      <c r="G779" s="140" t="s">
        <v>1646</v>
      </c>
      <c r="H779" s="140" t="s">
        <v>1646</v>
      </c>
      <c r="I779" s="145">
        <f>IF(A779=A778,1,0)</f>
        <v>1</v>
      </c>
      <c r="J779" s="145">
        <f>IF(I779=0,-INT(J778-1),J778)</f>
        <v>1</v>
      </c>
    </row>
    <row r="780" spans="1:10" ht="12">
      <c r="A780" s="140" t="s">
        <v>819</v>
      </c>
      <c r="B780" s="170" t="s">
        <v>2872</v>
      </c>
      <c r="C780" s="170" t="s">
        <v>2873</v>
      </c>
      <c r="F780" s="145">
        <f>VLOOKUP(E780,RUOLO!$A$1:$B$6,2,FALSE)</f>
        <v>0</v>
      </c>
      <c r="G780" s="140" t="s">
        <v>1625</v>
      </c>
      <c r="H780" s="140" t="s">
        <v>1625</v>
      </c>
      <c r="I780" s="145">
        <f>IF(A780=A779,1,0)</f>
        <v>0</v>
      </c>
      <c r="J780" s="145">
        <f>IF(I780=0,-INT(J779-1),J779)</f>
        <v>0</v>
      </c>
    </row>
    <row r="781" spans="1:10" ht="12">
      <c r="A781" s="140" t="s">
        <v>817</v>
      </c>
      <c r="B781" s="170" t="s">
        <v>2866</v>
      </c>
      <c r="C781" s="170" t="s">
        <v>2867</v>
      </c>
      <c r="F781" s="145">
        <f>VLOOKUP(E781,RUOLO!$A$1:$B$6,2,FALSE)</f>
        <v>0</v>
      </c>
      <c r="G781" s="140" t="s">
        <v>1625</v>
      </c>
      <c r="H781" s="140" t="s">
        <v>1625</v>
      </c>
      <c r="I781" s="145">
        <f>IF(A781=A780,1,0)</f>
        <v>0</v>
      </c>
      <c r="J781" s="145">
        <f>IF(I781=0,-INT(J780-1),J780)</f>
        <v>1</v>
      </c>
    </row>
    <row r="782" spans="1:10" ht="12">
      <c r="A782" s="140" t="s">
        <v>245</v>
      </c>
      <c r="B782" s="140" t="s">
        <v>2265</v>
      </c>
      <c r="C782" s="140" t="s">
        <v>2266</v>
      </c>
      <c r="F782" s="145">
        <f>VLOOKUP(E782,RUOLO!$A$1:$B$6,2,FALSE)</f>
        <v>0</v>
      </c>
      <c r="G782" s="140" t="s">
        <v>1625</v>
      </c>
      <c r="H782" s="140" t="s">
        <v>1625</v>
      </c>
      <c r="I782" s="145">
        <f>IF(A782=A781,1,0)</f>
        <v>0</v>
      </c>
      <c r="J782" s="145">
        <f>IF(I782=0,-INT(J781-1),J781)</f>
        <v>0</v>
      </c>
    </row>
    <row r="783" spans="1:10" ht="12">
      <c r="A783" s="140" t="s">
        <v>640</v>
      </c>
      <c r="B783" s="143" t="s">
        <v>2791</v>
      </c>
      <c r="C783" s="140" t="s">
        <v>2792</v>
      </c>
      <c r="F783" s="145">
        <f>VLOOKUP(E783,RUOLO!$A$1:$B$6,2,FALSE)</f>
        <v>0</v>
      </c>
      <c r="G783" s="140" t="s">
        <v>2440</v>
      </c>
      <c r="H783" s="140" t="s">
        <v>2440</v>
      </c>
      <c r="I783" s="145">
        <f>IF(A783=A782,1,0)</f>
        <v>0</v>
      </c>
      <c r="J783" s="145">
        <f>IF(I783=0,-INT(J782-1),J782)</f>
        <v>1</v>
      </c>
    </row>
    <row r="784" spans="1:10" ht="12">
      <c r="A784" s="140" t="s">
        <v>1336</v>
      </c>
      <c r="B784" s="143" t="s">
        <v>3683</v>
      </c>
      <c r="C784" s="143" t="s">
        <v>3684</v>
      </c>
      <c r="F784" s="145">
        <f>VLOOKUP(E784,RUOLO!$A$1:$B$6,2,FALSE)</f>
        <v>0</v>
      </c>
      <c r="G784" s="140" t="s">
        <v>3651</v>
      </c>
      <c r="H784" s="140" t="s">
        <v>3651</v>
      </c>
      <c r="I784" s="145">
        <f>IF(A784=A783,1,0)</f>
        <v>0</v>
      </c>
      <c r="J784" s="145">
        <f>IF(I784=0,-INT(J783-1),J783)</f>
        <v>0</v>
      </c>
    </row>
    <row r="785" spans="1:10" ht="12">
      <c r="A785" s="140" t="s">
        <v>1363</v>
      </c>
      <c r="B785" s="143" t="s">
        <v>3699</v>
      </c>
      <c r="C785" s="143" t="s">
        <v>3700</v>
      </c>
      <c r="F785" s="145">
        <f>VLOOKUP(E785,RUOLO!$A$1:$B$6,2,FALSE)</f>
        <v>0</v>
      </c>
      <c r="G785" s="140" t="s">
        <v>3651</v>
      </c>
      <c r="H785" s="140" t="s">
        <v>3651</v>
      </c>
      <c r="I785" s="145">
        <f>IF(A785=A784,1,0)</f>
        <v>0</v>
      </c>
      <c r="J785" s="145">
        <f>IF(I785=0,-INT(J784-1),J784)</f>
        <v>1</v>
      </c>
    </row>
    <row r="786" spans="1:10" ht="12">
      <c r="A786" s="140" t="s">
        <v>1313</v>
      </c>
      <c r="B786" s="143" t="s">
        <v>3654</v>
      </c>
      <c r="C786" s="143" t="s">
        <v>3655</v>
      </c>
      <c r="F786" s="145">
        <f>VLOOKUP(E786,RUOLO!$A$1:$B$6,2,FALSE)</f>
        <v>0</v>
      </c>
      <c r="G786" s="140" t="s">
        <v>3651</v>
      </c>
      <c r="H786" s="140" t="s">
        <v>3651</v>
      </c>
      <c r="I786" s="145">
        <f>IF(A786=A785,1,0)</f>
        <v>0</v>
      </c>
      <c r="J786" s="145">
        <f>IF(I786=0,-INT(J785-1),J785)</f>
        <v>0</v>
      </c>
    </row>
    <row r="787" spans="1:10" ht="12">
      <c r="A787" s="140" t="s">
        <v>534</v>
      </c>
      <c r="B787" s="143" t="s">
        <v>2721</v>
      </c>
      <c r="C787" s="143" t="s">
        <v>2722</v>
      </c>
      <c r="F787" s="145">
        <f>VLOOKUP(E787,RUOLO!$A$1:$B$6,2,FALSE)</f>
        <v>0</v>
      </c>
      <c r="G787" s="140" t="s">
        <v>1625</v>
      </c>
      <c r="H787" s="140" t="s">
        <v>1625</v>
      </c>
      <c r="I787" s="145">
        <f>IF(A787=A786,1,0)</f>
        <v>0</v>
      </c>
      <c r="J787" s="145">
        <f>IF(I787=0,-INT(J786-1),J786)</f>
        <v>1</v>
      </c>
    </row>
    <row r="788" spans="1:10" ht="12">
      <c r="A788" s="160" t="s">
        <v>224</v>
      </c>
      <c r="B788" s="143" t="s">
        <v>2253</v>
      </c>
      <c r="C788" s="143" t="s">
        <v>2254</v>
      </c>
      <c r="F788" s="145">
        <f>VLOOKUP(E788,RUOLO!$A$1:$B$6,2,FALSE)</f>
        <v>0</v>
      </c>
      <c r="G788" s="140" t="s">
        <v>1625</v>
      </c>
      <c r="H788" s="140" t="s">
        <v>1625</v>
      </c>
      <c r="I788" s="145">
        <f>IF(A788=A787,1,0)</f>
        <v>0</v>
      </c>
      <c r="J788" s="145">
        <f>IF(I788=0,-INT(J787-1),J787)</f>
        <v>0</v>
      </c>
    </row>
    <row r="789" spans="1:10" ht="12">
      <c r="A789" s="140" t="s">
        <v>461</v>
      </c>
      <c r="B789" s="143" t="s">
        <v>2662</v>
      </c>
      <c r="C789" s="143" t="s">
        <v>2663</v>
      </c>
      <c r="F789" s="145">
        <f>VLOOKUP(E789,RUOLO!$A$1:$B$6,2,FALSE)</f>
        <v>0</v>
      </c>
      <c r="G789" s="140" t="s">
        <v>2438</v>
      </c>
      <c r="H789" s="140" t="s">
        <v>2438</v>
      </c>
      <c r="I789" s="145">
        <f>IF(A789=A788,1,0)</f>
        <v>0</v>
      </c>
      <c r="J789" s="145">
        <f>IF(I789=0,-INT(J788-1),J788)</f>
        <v>1</v>
      </c>
    </row>
    <row r="790" spans="1:10" ht="12">
      <c r="A790" s="140" t="s">
        <v>461</v>
      </c>
      <c r="B790" s="143" t="s">
        <v>2664</v>
      </c>
      <c r="C790" s="143" t="s">
        <v>2665</v>
      </c>
      <c r="F790" s="145">
        <f>VLOOKUP(E790,RUOLO!$A$1:$B$6,2,FALSE)</f>
        <v>0</v>
      </c>
      <c r="G790" s="140" t="s">
        <v>2438</v>
      </c>
      <c r="H790" s="140" t="s">
        <v>2438</v>
      </c>
      <c r="I790" s="145">
        <f>IF(A790=A789,1,0)</f>
        <v>1</v>
      </c>
      <c r="J790" s="145">
        <f>IF(I790=0,-INT(J789-1),J789)</f>
        <v>1</v>
      </c>
    </row>
    <row r="791" spans="1:10" ht="12">
      <c r="A791" s="140" t="s">
        <v>461</v>
      </c>
      <c r="B791" s="143" t="s">
        <v>2666</v>
      </c>
      <c r="C791" s="143" t="s">
        <v>2667</v>
      </c>
      <c r="F791" s="145">
        <f>VLOOKUP(E791,RUOLO!$A$1:$B$6,2,FALSE)</f>
        <v>0</v>
      </c>
      <c r="G791" s="140" t="s">
        <v>2438</v>
      </c>
      <c r="H791" s="140" t="s">
        <v>2438</v>
      </c>
      <c r="I791" s="145">
        <f>IF(A791=A790,1,0)</f>
        <v>1</v>
      </c>
      <c r="J791" s="145">
        <f>IF(I791=0,-INT(J790-1),J790)</f>
        <v>1</v>
      </c>
    </row>
    <row r="792" spans="1:10" ht="12">
      <c r="A792" s="140" t="s">
        <v>461</v>
      </c>
      <c r="B792" s="143" t="s">
        <v>2668</v>
      </c>
      <c r="C792" s="143" t="s">
        <v>2669</v>
      </c>
      <c r="F792" s="145">
        <f>VLOOKUP(E792,RUOLO!$A$1:$B$6,2,FALSE)</f>
        <v>0</v>
      </c>
      <c r="G792" s="140" t="s">
        <v>2438</v>
      </c>
      <c r="H792" s="140" t="s">
        <v>2438</v>
      </c>
      <c r="I792" s="145">
        <f>IF(A792=A791,1,0)</f>
        <v>1</v>
      </c>
      <c r="J792" s="145">
        <f>IF(I792=0,-INT(J791-1),J791)</f>
        <v>1</v>
      </c>
    </row>
    <row r="793" spans="1:10" ht="12">
      <c r="A793" s="140" t="s">
        <v>461</v>
      </c>
      <c r="B793" s="143" t="s">
        <v>2670</v>
      </c>
      <c r="C793" s="143" t="s">
        <v>2671</v>
      </c>
      <c r="F793" s="145">
        <f>VLOOKUP(E793,RUOLO!$A$1:$B$6,2,FALSE)</f>
        <v>0</v>
      </c>
      <c r="G793" s="140" t="s">
        <v>2440</v>
      </c>
      <c r="H793" s="140" t="s">
        <v>2440</v>
      </c>
      <c r="I793" s="145">
        <f>IF(A793=A792,1,0)</f>
        <v>1</v>
      </c>
      <c r="J793" s="145">
        <f>IF(I793=0,-INT(J792-1),J792)</f>
        <v>1</v>
      </c>
    </row>
    <row r="794" spans="1:10" ht="12">
      <c r="A794" s="140" t="s">
        <v>461</v>
      </c>
      <c r="B794" s="143">
        <v>12878470157</v>
      </c>
      <c r="C794" s="143" t="s">
        <v>2672</v>
      </c>
      <c r="F794" s="145">
        <f>VLOOKUP(E794,RUOLO!$A$1:$B$6,2,FALSE)</f>
        <v>0</v>
      </c>
      <c r="G794" s="140" t="s">
        <v>2438</v>
      </c>
      <c r="H794" s="140" t="s">
        <v>2438</v>
      </c>
      <c r="I794" s="145">
        <f>IF(A794=A793,1,0)</f>
        <v>1</v>
      </c>
      <c r="J794" s="145">
        <f>IF(I794=0,-INT(J793-1),J793)</f>
        <v>1</v>
      </c>
    </row>
    <row r="795" spans="1:10" ht="12">
      <c r="A795" s="140" t="s">
        <v>461</v>
      </c>
      <c r="B795" s="143" t="s">
        <v>2673</v>
      </c>
      <c r="C795" s="143" t="s">
        <v>2674</v>
      </c>
      <c r="F795" s="145">
        <f>VLOOKUP(E795,RUOLO!$A$1:$B$6,2,FALSE)</f>
        <v>0</v>
      </c>
      <c r="G795" s="140" t="s">
        <v>2438</v>
      </c>
      <c r="H795" s="140" t="s">
        <v>2438</v>
      </c>
      <c r="I795" s="145">
        <f>IF(A795=A794,1,0)</f>
        <v>1</v>
      </c>
      <c r="J795" s="145">
        <f>IF(I795=0,-INT(J794-1),J794)</f>
        <v>1</v>
      </c>
    </row>
    <row r="796" spans="1:10" ht="12">
      <c r="A796" s="140" t="s">
        <v>461</v>
      </c>
      <c r="B796" s="143" t="s">
        <v>2675</v>
      </c>
      <c r="C796" s="143" t="s">
        <v>2676</v>
      </c>
      <c r="F796" s="145">
        <f>VLOOKUP(E796,RUOLO!$A$1:$B$6,2,FALSE)</f>
        <v>0</v>
      </c>
      <c r="G796" s="140" t="s">
        <v>2438</v>
      </c>
      <c r="H796" s="140" t="s">
        <v>2438</v>
      </c>
      <c r="I796" s="145">
        <f>IF(A796=A795,1,0)</f>
        <v>1</v>
      </c>
      <c r="J796" s="145">
        <f>IF(I796=0,-INT(J795-1),J795)</f>
        <v>1</v>
      </c>
    </row>
    <row r="797" spans="1:10" ht="12">
      <c r="A797" s="140" t="s">
        <v>827</v>
      </c>
      <c r="B797" s="140" t="s">
        <v>2877</v>
      </c>
      <c r="C797" s="140" t="s">
        <v>2878</v>
      </c>
      <c r="F797" s="145">
        <f>VLOOKUP(E797,RUOLO!$A$1:$B$6,2,FALSE)</f>
        <v>0</v>
      </c>
      <c r="G797" s="140" t="s">
        <v>1625</v>
      </c>
      <c r="H797" s="140" t="s">
        <v>1625</v>
      </c>
      <c r="I797" s="145">
        <f>IF(A797=A796,1,0)</f>
        <v>0</v>
      </c>
      <c r="J797" s="145">
        <f>IF(I797=0,-INT(J796-1),J796)</f>
        <v>0</v>
      </c>
    </row>
    <row r="798" spans="1:10" ht="12">
      <c r="A798" s="140" t="s">
        <v>3558</v>
      </c>
      <c r="B798" s="143" t="s">
        <v>2872</v>
      </c>
      <c r="C798" s="143" t="s">
        <v>3559</v>
      </c>
      <c r="F798" s="145">
        <f>VLOOKUP(E798,RUOLO!$A$1:$B$6,2,FALSE)</f>
        <v>0</v>
      </c>
      <c r="G798" s="140" t="s">
        <v>1625</v>
      </c>
      <c r="H798" s="140" t="s">
        <v>1625</v>
      </c>
      <c r="I798" s="145">
        <f>IF(A798=A797,1,0)</f>
        <v>0</v>
      </c>
      <c r="J798" s="145">
        <f>IF(I798=0,-INT(J797-1),J797)</f>
        <v>1</v>
      </c>
    </row>
    <row r="799" spans="1:10" ht="12">
      <c r="A799" s="140" t="s">
        <v>1334</v>
      </c>
      <c r="B799" s="143" t="s">
        <v>3674</v>
      </c>
      <c r="C799" s="143" t="s">
        <v>3675</v>
      </c>
      <c r="F799" s="145">
        <f>VLOOKUP(E799,RUOLO!$A$1:$B$6,2,FALSE)</f>
        <v>0</v>
      </c>
      <c r="G799" s="140" t="s">
        <v>3651</v>
      </c>
      <c r="H799" s="140" t="s">
        <v>3651</v>
      </c>
      <c r="I799" s="145">
        <f>IF(A799=A798,1,0)</f>
        <v>0</v>
      </c>
      <c r="J799" s="145">
        <f>IF(I799=0,-INT(J798-1),J798)</f>
        <v>0</v>
      </c>
    </row>
    <row r="800" spans="1:10" ht="12">
      <c r="A800" s="140" t="s">
        <v>2841</v>
      </c>
      <c r="B800" s="143" t="s">
        <v>2842</v>
      </c>
      <c r="C800" s="143" t="s">
        <v>2843</v>
      </c>
      <c r="F800" s="145">
        <f>VLOOKUP(E800,RUOLO!$A$1:$B$6,2,FALSE)</f>
        <v>0</v>
      </c>
      <c r="G800" s="140" t="s">
        <v>1625</v>
      </c>
      <c r="H800" s="140" t="s">
        <v>1625</v>
      </c>
      <c r="I800" s="145">
        <f>IF(A800=A799,1,0)</f>
        <v>0</v>
      </c>
      <c r="J800" s="145">
        <f>IF(I800=0,-INT(J799-1),J799)</f>
        <v>1</v>
      </c>
    </row>
    <row r="801" spans="1:10" ht="12">
      <c r="A801" s="140" t="s">
        <v>1309</v>
      </c>
      <c r="B801" s="143" t="s">
        <v>3671</v>
      </c>
      <c r="C801" s="143" t="s">
        <v>3672</v>
      </c>
      <c r="F801" s="145">
        <f>VLOOKUP(E801,RUOLO!$A$1:$B$6,2,FALSE)</f>
        <v>0</v>
      </c>
      <c r="G801" s="140" t="s">
        <v>3651</v>
      </c>
      <c r="H801" s="140" t="s">
        <v>3651</v>
      </c>
      <c r="I801" s="145">
        <f>IF(A801=A800,1,0)</f>
        <v>0</v>
      </c>
      <c r="J801" s="145">
        <f>IF(I801=0,-INT(J800-1),J800)</f>
        <v>0</v>
      </c>
    </row>
    <row r="802" spans="1:10" ht="12">
      <c r="A802" s="140" t="s">
        <v>575</v>
      </c>
      <c r="B802" s="143" t="s">
        <v>2700</v>
      </c>
      <c r="C802" s="143" t="s">
        <v>2684</v>
      </c>
      <c r="F802" s="145">
        <f>VLOOKUP(E802,RUOLO!$A$1:$B$6,2,FALSE)</f>
        <v>0</v>
      </c>
      <c r="G802" s="140" t="s">
        <v>1625</v>
      </c>
      <c r="H802" s="140" t="s">
        <v>1625</v>
      </c>
      <c r="I802" s="145">
        <f>IF(A802=A801,1,0)</f>
        <v>0</v>
      </c>
      <c r="J802" s="145">
        <f>IF(I802=0,-INT(J801-1),J801)</f>
        <v>1</v>
      </c>
    </row>
    <row r="803" spans="1:10" ht="12">
      <c r="A803" s="140" t="s">
        <v>575</v>
      </c>
      <c r="B803" s="143" t="s">
        <v>2690</v>
      </c>
      <c r="C803" s="143" t="s">
        <v>1947</v>
      </c>
      <c r="F803" s="145">
        <f>VLOOKUP(E803,RUOLO!$A$1:$B$6,2,FALSE)</f>
        <v>0</v>
      </c>
      <c r="G803" s="140" t="s">
        <v>1625</v>
      </c>
      <c r="H803" s="140" t="s">
        <v>1646</v>
      </c>
      <c r="I803" s="145">
        <f>IF(A803=A802,1,0)</f>
        <v>1</v>
      </c>
      <c r="J803" s="145">
        <f>IF(I803=0,-INT(J802-1),J802)</f>
        <v>1</v>
      </c>
    </row>
    <row r="804" spans="1:10" ht="12">
      <c r="A804" s="140" t="s">
        <v>575</v>
      </c>
      <c r="B804" s="143" t="s">
        <v>2189</v>
      </c>
      <c r="C804" s="143" t="s">
        <v>2687</v>
      </c>
      <c r="F804" s="145">
        <f>VLOOKUP(E804,RUOLO!$A$1:$B$6,2,FALSE)</f>
        <v>0</v>
      </c>
      <c r="G804" s="140" t="s">
        <v>1625</v>
      </c>
      <c r="H804" s="140" t="s">
        <v>1646</v>
      </c>
      <c r="I804" s="145">
        <f>IF(A804=A803,1,0)</f>
        <v>1</v>
      </c>
      <c r="J804" s="145">
        <f>IF(I804=0,-INT(J803-1),J803)</f>
        <v>1</v>
      </c>
    </row>
    <row r="805" spans="1:10" ht="12">
      <c r="A805" s="140" t="s">
        <v>575</v>
      </c>
      <c r="B805" s="143" t="s">
        <v>2685</v>
      </c>
      <c r="C805" s="143" t="s">
        <v>2686</v>
      </c>
      <c r="F805" s="145">
        <f>VLOOKUP(E805,RUOLO!$A$1:$B$6,2,FALSE)</f>
        <v>0</v>
      </c>
      <c r="G805" s="140" t="s">
        <v>1625</v>
      </c>
      <c r="H805" s="140" t="s">
        <v>1646</v>
      </c>
      <c r="I805" s="145">
        <f>IF(A805=A804,1,0)</f>
        <v>1</v>
      </c>
      <c r="J805" s="145">
        <f>IF(I805=0,-INT(J804-1),J804)</f>
        <v>1</v>
      </c>
    </row>
    <row r="806" spans="1:10" ht="12">
      <c r="A806" s="140" t="s">
        <v>575</v>
      </c>
      <c r="B806" s="143" t="s">
        <v>2688</v>
      </c>
      <c r="C806" s="143" t="s">
        <v>2689</v>
      </c>
      <c r="F806" s="145">
        <f>VLOOKUP(E806,RUOLO!$A$1:$B$6,2,FALSE)</f>
        <v>0</v>
      </c>
      <c r="G806" s="140" t="s">
        <v>1625</v>
      </c>
      <c r="H806" s="140" t="s">
        <v>1646</v>
      </c>
      <c r="I806" s="145">
        <f>IF(A806=A805,1,0)</f>
        <v>1</v>
      </c>
      <c r="J806" s="145">
        <f>IF(I806=0,-INT(J805-1),J805)</f>
        <v>1</v>
      </c>
    </row>
    <row r="807" spans="1:10" ht="12.75">
      <c r="A807" s="166" t="s">
        <v>262</v>
      </c>
      <c r="B807" s="143" t="s">
        <v>2325</v>
      </c>
      <c r="C807" s="143" t="s">
        <v>2326</v>
      </c>
      <c r="F807" s="145">
        <f>VLOOKUP(E807,RUOLO!$A$1:$B$6,2,FALSE)</f>
        <v>0</v>
      </c>
      <c r="G807" s="140" t="s">
        <v>1625</v>
      </c>
      <c r="H807" s="140" t="s">
        <v>1625</v>
      </c>
      <c r="I807" s="145">
        <f>IF(A807=A806,1,0)</f>
        <v>0</v>
      </c>
      <c r="J807" s="145">
        <f>IF(I807=0,-INT(J806-1),J806)</f>
        <v>0</v>
      </c>
    </row>
    <row r="808" spans="1:10" ht="12">
      <c r="A808" s="140" t="s">
        <v>1366</v>
      </c>
      <c r="B808" s="143" t="s">
        <v>3704</v>
      </c>
      <c r="C808" s="143" t="s">
        <v>3705</v>
      </c>
      <c r="F808" s="145">
        <f>VLOOKUP(E808,RUOLO!$A$1:$B$6,2,FALSE)</f>
        <v>0</v>
      </c>
      <c r="G808" s="140" t="s">
        <v>1625</v>
      </c>
      <c r="H808" s="140" t="s">
        <v>1625</v>
      </c>
      <c r="I808" s="145">
        <f>IF(A808=A807,1,0)</f>
        <v>0</v>
      </c>
      <c r="J808" s="145">
        <f>IF(I808=0,-INT(J807-1),J807)</f>
        <v>1</v>
      </c>
    </row>
    <row r="809" spans="1:10" ht="12">
      <c r="A809" s="140" t="s">
        <v>685</v>
      </c>
      <c r="B809" s="143" t="s">
        <v>2809</v>
      </c>
      <c r="C809" s="140" t="s">
        <v>2810</v>
      </c>
      <c r="F809" s="145">
        <f>VLOOKUP(E809,RUOLO!$A$1:$B$6,2,FALSE)</f>
        <v>0</v>
      </c>
      <c r="G809" s="140" t="s">
        <v>2440</v>
      </c>
      <c r="H809" s="140" t="s">
        <v>2440</v>
      </c>
      <c r="I809" s="145">
        <f>IF(A809=A808,1,0)</f>
        <v>0</v>
      </c>
      <c r="J809" s="145">
        <f>IF(I809=0,-INT(J808-1),J808)</f>
        <v>0</v>
      </c>
    </row>
    <row r="810" spans="1:10" ht="12">
      <c r="A810" s="140" t="s">
        <v>403</v>
      </c>
      <c r="B810" s="143" t="s">
        <v>2426</v>
      </c>
      <c r="C810" s="143" t="s">
        <v>2427</v>
      </c>
      <c r="F810" s="145">
        <f>VLOOKUP(E810,RUOLO!$A$1:$B$6,2,FALSE)</f>
        <v>0</v>
      </c>
      <c r="G810" s="140" t="s">
        <v>1625</v>
      </c>
      <c r="H810" s="140" t="s">
        <v>1625</v>
      </c>
      <c r="I810" s="145">
        <f>IF(A810=A809,1,0)</f>
        <v>0</v>
      </c>
      <c r="J810" s="145">
        <f>IF(I810=0,-INT(J809-1),J809)</f>
        <v>1</v>
      </c>
    </row>
    <row r="811" spans="1:10" ht="12">
      <c r="A811" s="140" t="s">
        <v>1118</v>
      </c>
      <c r="B811" s="143" t="s">
        <v>3493</v>
      </c>
      <c r="C811" s="143" t="s">
        <v>3494</v>
      </c>
      <c r="F811" s="145">
        <f>VLOOKUP(E811,RUOLO!$A$1:$B$6,2,FALSE)</f>
        <v>0</v>
      </c>
      <c r="G811" s="140" t="s">
        <v>1625</v>
      </c>
      <c r="H811" s="140" t="s">
        <v>1625</v>
      </c>
      <c r="I811" s="145">
        <f>IF(A811=A810,1,0)</f>
        <v>0</v>
      </c>
      <c r="J811" s="145">
        <f>IF(I811=0,-INT(J810-1),J810)</f>
        <v>0</v>
      </c>
    </row>
    <row r="812" spans="1:10" ht="12.75">
      <c r="A812" s="166" t="s">
        <v>302</v>
      </c>
      <c r="B812" s="143" t="s">
        <v>2341</v>
      </c>
      <c r="C812" s="143" t="s">
        <v>2355</v>
      </c>
      <c r="F812" s="145">
        <f>VLOOKUP(E812,RUOLO!$A$1:$B$6,2,FALSE)</f>
        <v>0</v>
      </c>
      <c r="G812" s="140" t="s">
        <v>1625</v>
      </c>
      <c r="H812" s="140" t="s">
        <v>1625</v>
      </c>
      <c r="I812" s="145">
        <f>IF(A812=A811,1,0)</f>
        <v>0</v>
      </c>
      <c r="J812" s="145">
        <f>IF(I812=0,-INT(J811-1),J811)</f>
        <v>1</v>
      </c>
    </row>
    <row r="813" spans="1:10" ht="12">
      <c r="A813" s="140" t="s">
        <v>1391</v>
      </c>
      <c r="B813" s="143" t="s">
        <v>3740</v>
      </c>
      <c r="C813" s="143" t="s">
        <v>3741</v>
      </c>
      <c r="F813" s="145">
        <f>VLOOKUP(E813,RUOLO!$A$1:$B$6,2,FALSE)</f>
        <v>0</v>
      </c>
      <c r="G813" s="140" t="s">
        <v>1625</v>
      </c>
      <c r="H813" s="140" t="s">
        <v>1625</v>
      </c>
      <c r="I813" s="145">
        <f>IF(A813=A812,1,0)</f>
        <v>0</v>
      </c>
      <c r="J813" s="145">
        <f>IF(I813=0,-INT(J812-1),J812)</f>
        <v>0</v>
      </c>
    </row>
    <row r="814" spans="1:10" ht="12">
      <c r="A814" s="140" t="s">
        <v>858</v>
      </c>
      <c r="C814" s="143" t="s">
        <v>2925</v>
      </c>
      <c r="F814" s="145">
        <f>VLOOKUP(E814,RUOLO!$A$1:$B$6,2,FALSE)</f>
        <v>0</v>
      </c>
      <c r="G814" s="140" t="s">
        <v>1625</v>
      </c>
      <c r="H814" s="140" t="s">
        <v>1625</v>
      </c>
      <c r="I814" s="145">
        <f>IF(A814=A813,1,0)</f>
        <v>0</v>
      </c>
      <c r="J814" s="145">
        <f>IF(I814=0,-INT(J813-1),J813)</f>
        <v>1</v>
      </c>
    </row>
    <row r="815" spans="1:10" ht="12">
      <c r="A815" s="140" t="s">
        <v>744</v>
      </c>
      <c r="B815" s="143" t="s">
        <v>2396</v>
      </c>
      <c r="C815" s="143" t="s">
        <v>2822</v>
      </c>
      <c r="F815" s="145">
        <f>VLOOKUP(E815,RUOLO!$A$1:$B$6,2,FALSE)</f>
        <v>0</v>
      </c>
      <c r="G815" s="140" t="s">
        <v>1625</v>
      </c>
      <c r="H815" s="140" t="s">
        <v>1625</v>
      </c>
      <c r="I815" s="145">
        <f>IF(A815=A814,1,0)</f>
        <v>0</v>
      </c>
      <c r="J815" s="145">
        <f>IF(I815=0,-INT(J814-1),J814)</f>
        <v>0</v>
      </c>
    </row>
    <row r="816" spans="1:10" ht="12">
      <c r="A816" s="140" t="s">
        <v>835</v>
      </c>
      <c r="B816" s="140" t="s">
        <v>2887</v>
      </c>
      <c r="C816" s="140" t="s">
        <v>2888</v>
      </c>
      <c r="F816" s="145">
        <f>VLOOKUP(E816,RUOLO!$A$1:$B$6,2,FALSE)</f>
        <v>0</v>
      </c>
      <c r="G816" s="140" t="s">
        <v>1625</v>
      </c>
      <c r="H816" s="140" t="s">
        <v>1625</v>
      </c>
      <c r="I816" s="145">
        <f>IF(A816=A815,1,0)</f>
        <v>0</v>
      </c>
      <c r="J816" s="145">
        <f>IF(I816=0,-INT(J815-1),J815)</f>
        <v>1</v>
      </c>
    </row>
    <row r="817" spans="1:10" ht="12">
      <c r="A817" s="140" t="s">
        <v>835</v>
      </c>
      <c r="B817" s="140" t="s">
        <v>2899</v>
      </c>
      <c r="C817" s="140" t="s">
        <v>2900</v>
      </c>
      <c r="F817" s="145">
        <f>VLOOKUP(E817,RUOLO!$A$1:$B$6,2,FALSE)</f>
        <v>0</v>
      </c>
      <c r="G817" s="140" t="s">
        <v>1625</v>
      </c>
      <c r="H817" s="140" t="s">
        <v>1646</v>
      </c>
      <c r="I817" s="145">
        <f>IF(A817=A816,1,0)</f>
        <v>1</v>
      </c>
      <c r="J817" s="145">
        <f>IF(I817=0,-INT(J816-1),J816)</f>
        <v>1</v>
      </c>
    </row>
    <row r="818" spans="1:10" ht="12">
      <c r="A818" s="140" t="s">
        <v>835</v>
      </c>
      <c r="B818" s="140" t="s">
        <v>2901</v>
      </c>
      <c r="C818" s="140" t="s">
        <v>2902</v>
      </c>
      <c r="F818" s="145">
        <f>VLOOKUP(E818,RUOLO!$A$1:$B$6,2,FALSE)</f>
        <v>0</v>
      </c>
      <c r="G818" s="140" t="s">
        <v>1625</v>
      </c>
      <c r="H818" s="140" t="s">
        <v>1646</v>
      </c>
      <c r="I818" s="145">
        <f>IF(A818=A817,1,0)</f>
        <v>1</v>
      </c>
      <c r="J818" s="145">
        <f>IF(I818=0,-INT(J817-1),J817)</f>
        <v>1</v>
      </c>
    </row>
    <row r="819" spans="1:10" ht="12">
      <c r="A819" s="140" t="s">
        <v>835</v>
      </c>
      <c r="B819" s="140" t="s">
        <v>2903</v>
      </c>
      <c r="C819" s="140" t="s">
        <v>2904</v>
      </c>
      <c r="F819" s="145">
        <f>VLOOKUP(E819,RUOLO!$A$1:$B$6,2,FALSE)</f>
        <v>0</v>
      </c>
      <c r="G819" s="140" t="s">
        <v>1625</v>
      </c>
      <c r="H819" s="140" t="s">
        <v>1646</v>
      </c>
      <c r="I819" s="145">
        <f>IF(A819=A818,1,0)</f>
        <v>1</v>
      </c>
      <c r="J819" s="145">
        <f>IF(I819=0,-INT(J818-1),J818)</f>
        <v>1</v>
      </c>
    </row>
    <row r="820" spans="1:10" ht="12">
      <c r="A820" s="140" t="s">
        <v>835</v>
      </c>
      <c r="B820" s="140" t="s">
        <v>2905</v>
      </c>
      <c r="C820" s="140" t="s">
        <v>2906</v>
      </c>
      <c r="F820" s="145">
        <f>VLOOKUP(E820,RUOLO!$A$1:$B$6,2,FALSE)</f>
        <v>0</v>
      </c>
      <c r="G820" s="140" t="s">
        <v>1625</v>
      </c>
      <c r="H820" s="140" t="s">
        <v>1646</v>
      </c>
      <c r="I820" s="145">
        <f>IF(A820=A819,1,0)</f>
        <v>1</v>
      </c>
      <c r="J820" s="145">
        <f>IF(I820=0,-INT(J819-1),J819)</f>
        <v>1</v>
      </c>
    </row>
    <row r="821" spans="1:10" ht="12">
      <c r="A821" s="140" t="s">
        <v>835</v>
      </c>
      <c r="B821" s="140" t="s">
        <v>2907</v>
      </c>
      <c r="C821" s="140" t="s">
        <v>2908</v>
      </c>
      <c r="F821" s="145">
        <f>VLOOKUP(E821,RUOLO!$A$1:$B$6,2,FALSE)</f>
        <v>0</v>
      </c>
      <c r="G821" s="140" t="s">
        <v>1625</v>
      </c>
      <c r="H821" s="140" t="s">
        <v>1646</v>
      </c>
      <c r="I821" s="145">
        <f>IF(A821=A820,1,0)</f>
        <v>1</v>
      </c>
      <c r="J821" s="145">
        <f>IF(I821=0,-INT(J820-1),J820)</f>
        <v>1</v>
      </c>
    </row>
    <row r="822" spans="1:10" ht="12">
      <c r="A822" s="140" t="s">
        <v>874</v>
      </c>
      <c r="C822" s="143" t="s">
        <v>2933</v>
      </c>
      <c r="F822" s="145">
        <f>VLOOKUP(E822,RUOLO!$A$1:$B$6,2,FALSE)</f>
        <v>0</v>
      </c>
      <c r="G822" s="140" t="s">
        <v>1625</v>
      </c>
      <c r="H822" s="140" t="s">
        <v>1625</v>
      </c>
      <c r="I822" s="145">
        <f>IF(A822=A821,1,0)</f>
        <v>0</v>
      </c>
      <c r="J822" s="145">
        <f>IF(I822=0,-INT(J821-1),J821)</f>
        <v>0</v>
      </c>
    </row>
    <row r="823" spans="1:10" ht="12">
      <c r="A823" s="140" t="s">
        <v>415</v>
      </c>
      <c r="B823" s="143" t="s">
        <v>2403</v>
      </c>
      <c r="C823" s="143" t="s">
        <v>2404</v>
      </c>
      <c r="F823" s="145">
        <f>VLOOKUP(E823,RUOLO!$A$1:$B$6,2,FALSE)</f>
        <v>0</v>
      </c>
      <c r="G823" s="140" t="s">
        <v>1625</v>
      </c>
      <c r="H823" s="140" t="s">
        <v>1625</v>
      </c>
      <c r="I823" s="145">
        <f>IF(A823=A822,1,0)</f>
        <v>0</v>
      </c>
      <c r="J823" s="145">
        <f>IF(I823=0,-INT(J822-1),J822)</f>
        <v>1</v>
      </c>
    </row>
    <row r="824" spans="1:10" ht="12">
      <c r="A824" s="140" t="s">
        <v>415</v>
      </c>
      <c r="B824" s="143" t="s">
        <v>2403</v>
      </c>
      <c r="C824" s="143" t="s">
        <v>2432</v>
      </c>
      <c r="F824" s="145">
        <f>VLOOKUP(E824,RUOLO!$A$1:$B$6,2,FALSE)</f>
        <v>0</v>
      </c>
      <c r="G824" s="140" t="s">
        <v>1625</v>
      </c>
      <c r="H824" s="140" t="s">
        <v>1625</v>
      </c>
      <c r="I824" s="145">
        <f>IF(A824=A823,1,0)</f>
        <v>1</v>
      </c>
      <c r="J824" s="145">
        <f>IF(I824=0,-INT(J823-1),J823)</f>
        <v>1</v>
      </c>
    </row>
    <row r="825" spans="1:10" ht="12">
      <c r="A825" s="154" t="s">
        <v>206</v>
      </c>
      <c r="B825" s="143" t="s">
        <v>2253</v>
      </c>
      <c r="C825" s="143" t="s">
        <v>2254</v>
      </c>
      <c r="F825" s="145">
        <f>VLOOKUP(E825,RUOLO!$A$1:$B$6,2,FALSE)</f>
        <v>0</v>
      </c>
      <c r="G825" s="140" t="s">
        <v>1625</v>
      </c>
      <c r="H825" s="140" t="s">
        <v>1625</v>
      </c>
      <c r="I825" s="145">
        <f>IF(A825=A824,1,0)</f>
        <v>0</v>
      </c>
      <c r="J825" s="145">
        <f>IF(I825=0,-INT(J824-1),J824)</f>
        <v>0</v>
      </c>
    </row>
    <row r="826" spans="1:10" ht="12">
      <c r="A826" s="140" t="s">
        <v>941</v>
      </c>
      <c r="B826" s="143" t="s">
        <v>2975</v>
      </c>
      <c r="C826" s="143" t="s">
        <v>2976</v>
      </c>
      <c r="F826" s="145">
        <f>VLOOKUP(E826,RUOLO!$A$1:$B$6,2,FALSE)</f>
        <v>0</v>
      </c>
      <c r="G826" s="140" t="s">
        <v>1625</v>
      </c>
      <c r="H826" s="140" t="s">
        <v>1625</v>
      </c>
      <c r="I826" s="145">
        <f>IF(A826=A825,1,0)</f>
        <v>0</v>
      </c>
      <c r="J826" s="145">
        <f>IF(I826=0,-INT(J825-1),J825)</f>
        <v>1</v>
      </c>
    </row>
    <row r="827" spans="1:10" ht="12">
      <c r="A827" s="140" t="s">
        <v>1390</v>
      </c>
      <c r="B827" s="143" t="s">
        <v>3720</v>
      </c>
      <c r="C827" s="143" t="s">
        <v>3721</v>
      </c>
      <c r="F827" s="145">
        <f>VLOOKUP(E827,RUOLO!$A$1:$B$6,2,FALSE)</f>
        <v>0</v>
      </c>
      <c r="G827" s="140" t="s">
        <v>1625</v>
      </c>
      <c r="H827" s="140" t="s">
        <v>1625</v>
      </c>
      <c r="I827" s="145">
        <f>IF(A827=A826,1,0)</f>
        <v>0</v>
      </c>
      <c r="J827" s="145">
        <f>IF(I827=0,-INT(J826-1),J826)</f>
        <v>0</v>
      </c>
    </row>
    <row r="828" spans="1:10" ht="12">
      <c r="A828" s="140" t="s">
        <v>898</v>
      </c>
      <c r="C828" s="143" t="s">
        <v>2942</v>
      </c>
      <c r="F828" s="145">
        <f>VLOOKUP(E828,RUOLO!$A$1:$B$6,2,FALSE)</f>
        <v>0</v>
      </c>
      <c r="G828" s="140" t="s">
        <v>1625</v>
      </c>
      <c r="H828" s="140" t="s">
        <v>1625</v>
      </c>
      <c r="I828" s="145">
        <f>IF(A828=A827,1,0)</f>
        <v>0</v>
      </c>
      <c r="J828" s="145">
        <f>IF(I828=0,-INT(J827-1),J827)</f>
        <v>1</v>
      </c>
    </row>
    <row r="829" spans="1:10" ht="12">
      <c r="A829" s="140" t="s">
        <v>646</v>
      </c>
      <c r="B829" s="143" t="s">
        <v>2366</v>
      </c>
      <c r="C829" s="140" t="s">
        <v>2794</v>
      </c>
      <c r="F829" s="145">
        <f>VLOOKUP(E829,RUOLO!$A$1:$B$6,2,FALSE)</f>
        <v>0</v>
      </c>
      <c r="G829" s="140" t="s">
        <v>2440</v>
      </c>
      <c r="H829" s="140" t="s">
        <v>2440</v>
      </c>
      <c r="I829" s="145">
        <f>IF(A829=A828,1,0)</f>
        <v>0</v>
      </c>
      <c r="J829" s="145">
        <f>IF(I829=0,-INT(J828-1),J828)</f>
        <v>0</v>
      </c>
    </row>
    <row r="830" spans="1:10" ht="12">
      <c r="A830" s="140" t="s">
        <v>651</v>
      </c>
      <c r="B830" s="143" t="s">
        <v>2795</v>
      </c>
      <c r="C830" s="140" t="s">
        <v>2796</v>
      </c>
      <c r="F830" s="145">
        <f>VLOOKUP(E830,RUOLO!$A$1:$B$6,2,FALSE)</f>
        <v>0</v>
      </c>
      <c r="G830" s="140" t="s">
        <v>2440</v>
      </c>
      <c r="H830" s="140" t="s">
        <v>2440</v>
      </c>
      <c r="I830" s="145">
        <f>IF(A830=A829,1,0)</f>
        <v>0</v>
      </c>
      <c r="J830" s="145">
        <f>IF(I830=0,-INT(J829-1),J829)</f>
        <v>1</v>
      </c>
    </row>
    <row r="831" spans="1:10" ht="12">
      <c r="A831" s="140" t="s">
        <v>1079</v>
      </c>
      <c r="B831" s="143" t="s">
        <v>3402</v>
      </c>
      <c r="C831" s="143" t="s">
        <v>3403</v>
      </c>
      <c r="F831" s="145">
        <f>VLOOKUP(E831,RUOLO!$A$1:$B$6,2,FALSE)</f>
        <v>0</v>
      </c>
      <c r="G831" s="140" t="s">
        <v>1625</v>
      </c>
      <c r="H831" s="140" t="s">
        <v>1625</v>
      </c>
      <c r="I831" s="145">
        <f>IF(A831=A830,1,0)</f>
        <v>0</v>
      </c>
      <c r="J831" s="145">
        <f>IF(I831=0,-INT(J830-1),J830)</f>
        <v>0</v>
      </c>
    </row>
    <row r="832" spans="1:10" ht="12">
      <c r="A832" s="140" t="s">
        <v>147</v>
      </c>
      <c r="B832" s="143" t="s">
        <v>2215</v>
      </c>
      <c r="C832" s="143" t="s">
        <v>2216</v>
      </c>
      <c r="F832" s="145">
        <f>VLOOKUP(E832,RUOLO!$A$1:$B$6,2,FALSE)</f>
        <v>0</v>
      </c>
      <c r="G832" s="140" t="s">
        <v>1625</v>
      </c>
      <c r="H832" s="140" t="s">
        <v>1625</v>
      </c>
      <c r="I832" s="145">
        <f>IF(A832=A831,1,0)</f>
        <v>0</v>
      </c>
      <c r="J832" s="145">
        <f>IF(I832=0,-INT(J831-1),J831)</f>
        <v>1</v>
      </c>
    </row>
    <row r="833" spans="1:10" ht="12.75">
      <c r="A833" s="166" t="s">
        <v>276</v>
      </c>
      <c r="B833" s="143" t="s">
        <v>277</v>
      </c>
      <c r="F833" s="145">
        <f>VLOOKUP(E833,RUOLO!$A$1:$B$6,2,FALSE)</f>
        <v>0</v>
      </c>
      <c r="G833" s="140" t="s">
        <v>1625</v>
      </c>
      <c r="H833" s="140" t="s">
        <v>1625</v>
      </c>
      <c r="I833" s="145">
        <f>IF(A833=A832,1,0)</f>
        <v>0</v>
      </c>
      <c r="J833" s="145">
        <f>IF(I833=0,-INT(J832-1),J832)</f>
        <v>0</v>
      </c>
    </row>
    <row r="834" spans="1:10" ht="12">
      <c r="A834" s="140" t="s">
        <v>159</v>
      </c>
      <c r="B834" s="143" t="s">
        <v>2223</v>
      </c>
      <c r="C834" s="143" t="s">
        <v>2224</v>
      </c>
      <c r="F834" s="145">
        <f>VLOOKUP(E834,RUOLO!$A$1:$B$6,2,FALSE)</f>
        <v>0</v>
      </c>
      <c r="G834" s="140" t="s">
        <v>1625</v>
      </c>
      <c r="H834" s="140" t="s">
        <v>1625</v>
      </c>
      <c r="I834" s="145">
        <f>IF(A834=A833,1,0)</f>
        <v>0</v>
      </c>
      <c r="J834" s="145">
        <f>IF(I834=0,-INT(J833-1),J833)</f>
        <v>1</v>
      </c>
    </row>
    <row r="835" spans="1:10" ht="12">
      <c r="A835" s="140" t="s">
        <v>405</v>
      </c>
      <c r="B835" s="143" t="s">
        <v>1844</v>
      </c>
      <c r="C835" s="143" t="s">
        <v>2402</v>
      </c>
      <c r="F835" s="145">
        <f>VLOOKUP(E835,RUOLO!$A$1:$B$6,2,FALSE)</f>
        <v>0</v>
      </c>
      <c r="G835" s="140" t="s">
        <v>1625</v>
      </c>
      <c r="H835" s="140" t="s">
        <v>1625</v>
      </c>
      <c r="I835" s="145">
        <f>IF(A835=A834,1,0)</f>
        <v>0</v>
      </c>
      <c r="J835" s="145">
        <f>IF(I835=0,-INT(J834-1),J834)</f>
        <v>0</v>
      </c>
    </row>
    <row r="836" spans="1:10" ht="12">
      <c r="A836" s="140" t="s">
        <v>1394</v>
      </c>
      <c r="B836" s="143" t="s">
        <v>3744</v>
      </c>
      <c r="C836" s="143" t="s">
        <v>3745</v>
      </c>
      <c r="F836" s="145">
        <f>VLOOKUP(E836,RUOLO!$A$1:$B$6,2,FALSE)</f>
        <v>0</v>
      </c>
      <c r="G836" s="140" t="s">
        <v>1625</v>
      </c>
      <c r="H836" s="140" t="s">
        <v>1625</v>
      </c>
      <c r="I836" s="145">
        <f>IF(A836=A835,1,0)</f>
        <v>0</v>
      </c>
      <c r="J836" s="145">
        <f>IF(I836=0,-INT(J835-1),J835)</f>
        <v>1</v>
      </c>
    </row>
    <row r="837" spans="1:10" ht="12">
      <c r="A837" s="140" t="s">
        <v>396</v>
      </c>
      <c r="B837" s="143" t="s">
        <v>2422</v>
      </c>
      <c r="C837" s="143" t="s">
        <v>2423</v>
      </c>
      <c r="F837" s="145">
        <f>VLOOKUP(E837,RUOLO!$A$1:$B$6,2,FALSE)</f>
        <v>0</v>
      </c>
      <c r="G837" s="140" t="s">
        <v>1625</v>
      </c>
      <c r="H837" s="140" t="s">
        <v>1625</v>
      </c>
      <c r="I837" s="145">
        <f>IF(A837=A836,1,0)</f>
        <v>0</v>
      </c>
      <c r="J837" s="145">
        <f>IF(I837=0,-INT(J836-1),J836)</f>
        <v>0</v>
      </c>
    </row>
    <row r="838" spans="1:10" ht="12">
      <c r="A838" s="140" t="s">
        <v>911</v>
      </c>
      <c r="C838" s="143" t="s">
        <v>2931</v>
      </c>
      <c r="F838" s="145">
        <f>VLOOKUP(E838,RUOLO!$A$1:$B$6,2,FALSE)</f>
        <v>0</v>
      </c>
      <c r="G838" s="140" t="s">
        <v>1625</v>
      </c>
      <c r="H838" s="140" t="s">
        <v>1625</v>
      </c>
      <c r="I838" s="145">
        <f>IF(A838=A837,1,0)</f>
        <v>0</v>
      </c>
      <c r="J838" s="145">
        <f>IF(I838=0,-INT(J837-1),J837)</f>
        <v>1</v>
      </c>
    </row>
    <row r="839" spans="1:10" ht="12">
      <c r="A839" s="140" t="s">
        <v>1378</v>
      </c>
      <c r="B839" s="143" t="s">
        <v>3720</v>
      </c>
      <c r="C839" s="143" t="s">
        <v>3721</v>
      </c>
      <c r="F839" s="145">
        <f>VLOOKUP(E839,RUOLO!$A$1:$B$6,2,FALSE)</f>
        <v>0</v>
      </c>
      <c r="G839" s="140" t="s">
        <v>1625</v>
      </c>
      <c r="H839" s="140" t="s">
        <v>1625</v>
      </c>
      <c r="I839" s="145">
        <f>IF(A839=A838,1,0)</f>
        <v>0</v>
      </c>
      <c r="J839" s="145">
        <f>IF(I839=0,-INT(J838-1),J838)</f>
        <v>0</v>
      </c>
    </row>
    <row r="840" spans="1:10" ht="12">
      <c r="A840" s="140" t="s">
        <v>3640</v>
      </c>
      <c r="B840" s="143" t="s">
        <v>3635</v>
      </c>
      <c r="C840" s="143" t="s">
        <v>3636</v>
      </c>
      <c r="D840" s="195">
        <v>30</v>
      </c>
      <c r="E840" s="194">
        <v>2</v>
      </c>
      <c r="F840" s="145" t="str">
        <f>VLOOKUP(E840,RUOLO!$A$1:$B$6,2,FALSE)</f>
        <v>02-MANDATARIA</v>
      </c>
      <c r="G840" s="140" t="s">
        <v>1625</v>
      </c>
      <c r="H840" s="140" t="s">
        <v>1625</v>
      </c>
      <c r="I840" s="145">
        <f>IF(A840=A839,1,0)</f>
        <v>0</v>
      </c>
      <c r="J840" s="145">
        <f>IF(I840=0,-INT(J839-1),J839)</f>
        <v>1</v>
      </c>
    </row>
    <row r="841" spans="1:10" ht="12">
      <c r="A841" s="140" t="s">
        <v>3640</v>
      </c>
      <c r="B841" s="143" t="s">
        <v>3637</v>
      </c>
      <c r="C841" s="143" t="s">
        <v>3638</v>
      </c>
      <c r="D841" s="195">
        <v>30</v>
      </c>
      <c r="E841" s="194">
        <v>1</v>
      </c>
      <c r="F841" s="145" t="str">
        <f>VLOOKUP(E841,RUOLO!$A$1:$B$6,2,FALSE)</f>
        <v>01-MANDANTE</v>
      </c>
      <c r="G841" s="140" t="s">
        <v>1625</v>
      </c>
      <c r="H841" s="140" t="s">
        <v>1625</v>
      </c>
      <c r="I841" s="145">
        <f>IF(A841=A840,1,0)</f>
        <v>1</v>
      </c>
      <c r="J841" s="145">
        <f>IF(I841=0,-INT(J840-1),J840)</f>
        <v>1</v>
      </c>
    </row>
    <row r="842" spans="1:10" ht="12">
      <c r="A842" s="140" t="s">
        <v>3640</v>
      </c>
      <c r="B842" s="143" t="s">
        <v>1844</v>
      </c>
      <c r="C842" s="143" t="s">
        <v>3639</v>
      </c>
      <c r="D842" s="195">
        <v>30</v>
      </c>
      <c r="E842" s="194">
        <v>1</v>
      </c>
      <c r="F842" s="145" t="str">
        <f>VLOOKUP(E842,RUOLO!$A$1:$B$6,2,FALSE)</f>
        <v>01-MANDANTE</v>
      </c>
      <c r="G842" s="140" t="s">
        <v>1625</v>
      </c>
      <c r="H842" s="140" t="s">
        <v>1625</v>
      </c>
      <c r="I842" s="145">
        <f>IF(A842=A841,1,0)</f>
        <v>1</v>
      </c>
      <c r="J842" s="145">
        <f>IF(I842=0,-INT(J841-1),J841)</f>
        <v>1</v>
      </c>
    </row>
    <row r="843" spans="1:10" ht="12">
      <c r="A843" s="140" t="s">
        <v>1216</v>
      </c>
      <c r="B843" s="143" t="s">
        <v>1640</v>
      </c>
      <c r="C843" s="143" t="s">
        <v>3567</v>
      </c>
      <c r="F843" s="145">
        <f>VLOOKUP(E843,RUOLO!$A$1:$B$6,2,FALSE)</f>
        <v>0</v>
      </c>
      <c r="G843" s="140" t="s">
        <v>1625</v>
      </c>
      <c r="H843" s="140" t="s">
        <v>1625</v>
      </c>
      <c r="I843" s="145">
        <f>IF(A843=A842,1,0)</f>
        <v>0</v>
      </c>
      <c r="J843" s="145">
        <f>IF(I843=0,-INT(J842-1),J842)</f>
        <v>0</v>
      </c>
    </row>
    <row r="844" spans="1:10" ht="12">
      <c r="A844" s="140" t="s">
        <v>809</v>
      </c>
      <c r="B844" s="170" t="s">
        <v>2866</v>
      </c>
      <c r="C844" s="170" t="s">
        <v>2867</v>
      </c>
      <c r="F844" s="145">
        <f>VLOOKUP(E844,RUOLO!$A$1:$B$6,2,FALSE)</f>
        <v>0</v>
      </c>
      <c r="G844" s="140" t="s">
        <v>1625</v>
      </c>
      <c r="H844" s="140" t="s">
        <v>1625</v>
      </c>
      <c r="I844" s="145">
        <f>IF(A844=A843,1,0)</f>
        <v>0</v>
      </c>
      <c r="J844" s="145">
        <f>IF(I844=0,-INT(J843-1),J843)</f>
        <v>1</v>
      </c>
    </row>
    <row r="845" spans="1:10" ht="12">
      <c r="A845" s="140" t="s">
        <v>810</v>
      </c>
      <c r="B845" s="171" t="s">
        <v>2345</v>
      </c>
      <c r="C845" s="171" t="s">
        <v>2863</v>
      </c>
      <c r="F845" s="145">
        <f>VLOOKUP(E845,RUOLO!$A$1:$B$6,2,FALSE)</f>
        <v>0</v>
      </c>
      <c r="G845" s="140" t="s">
        <v>1625</v>
      </c>
      <c r="H845" s="140" t="s">
        <v>1625</v>
      </c>
      <c r="I845" s="145">
        <f>IF(A845=A844,1,0)</f>
        <v>0</v>
      </c>
      <c r="J845" s="145">
        <f>IF(I845=0,-INT(J844-1),J844)</f>
        <v>0</v>
      </c>
    </row>
    <row r="846" spans="1:10" ht="12">
      <c r="A846" s="140" t="s">
        <v>1344</v>
      </c>
      <c r="B846" s="143" t="s">
        <v>3691</v>
      </c>
      <c r="C846" s="143" t="s">
        <v>3692</v>
      </c>
      <c r="F846" s="145">
        <f>VLOOKUP(E846,RUOLO!$A$1:$B$6,2,FALSE)</f>
        <v>0</v>
      </c>
      <c r="G846" s="140" t="s">
        <v>3651</v>
      </c>
      <c r="H846" s="140" t="s">
        <v>3651</v>
      </c>
      <c r="I846" s="145">
        <f>IF(A846=A845,1,0)</f>
        <v>0</v>
      </c>
      <c r="J846" s="145">
        <f>IF(I846=0,-INT(J845-1),J845)</f>
        <v>1</v>
      </c>
    </row>
    <row r="847" spans="1:10" ht="12">
      <c r="A847" s="140" t="s">
        <v>429</v>
      </c>
      <c r="B847" s="143" t="s">
        <v>2436</v>
      </c>
      <c r="C847" s="143" t="s">
        <v>2437</v>
      </c>
      <c r="F847" s="145">
        <f>VLOOKUP(E847,RUOLO!$A$1:$B$6,2,FALSE)</f>
        <v>0</v>
      </c>
      <c r="G847" s="140" t="s">
        <v>2438</v>
      </c>
      <c r="H847" s="140" t="s">
        <v>2438</v>
      </c>
      <c r="I847" s="145">
        <f>IF(A847=A846,1,0)</f>
        <v>0</v>
      </c>
      <c r="J847" s="145">
        <f>IF(I847=0,-INT(J846-1),J846)</f>
        <v>0</v>
      </c>
    </row>
    <row r="848" spans="1:10" ht="12">
      <c r="A848" s="140" t="s">
        <v>429</v>
      </c>
      <c r="B848" s="143">
        <v>13395820155</v>
      </c>
      <c r="C848" s="143" t="s">
        <v>2439</v>
      </c>
      <c r="F848" s="145">
        <f>VLOOKUP(E848,RUOLO!$A$1:$B$6,2,FALSE)</f>
        <v>0</v>
      </c>
      <c r="G848" s="140" t="s">
        <v>2440</v>
      </c>
      <c r="H848" s="140" t="s">
        <v>2438</v>
      </c>
      <c r="I848" s="145">
        <f>IF(A848=A847,1,0)</f>
        <v>1</v>
      </c>
      <c r="J848" s="145">
        <f>IF(I848=0,-INT(J847-1),J847)</f>
        <v>0</v>
      </c>
    </row>
    <row r="849" spans="1:10" ht="12">
      <c r="A849" s="140" t="s">
        <v>429</v>
      </c>
      <c r="B849" s="143" t="s">
        <v>2441</v>
      </c>
      <c r="C849" s="143" t="s">
        <v>2442</v>
      </c>
      <c r="F849" s="145">
        <f>VLOOKUP(E849,RUOLO!$A$1:$B$6,2,FALSE)</f>
        <v>0</v>
      </c>
      <c r="G849" s="140" t="s">
        <v>2438</v>
      </c>
      <c r="H849" s="140" t="s">
        <v>2438</v>
      </c>
      <c r="I849" s="145">
        <f>IF(A849=A848,1,0)</f>
        <v>1</v>
      </c>
      <c r="J849" s="145">
        <f>IF(I849=0,-INT(J848-1),J848)</f>
        <v>0</v>
      </c>
    </row>
    <row r="850" spans="1:10" ht="12">
      <c r="A850" s="140" t="s">
        <v>429</v>
      </c>
      <c r="B850" s="143" t="s">
        <v>2443</v>
      </c>
      <c r="C850" s="143" t="s">
        <v>2444</v>
      </c>
      <c r="F850" s="145">
        <f>VLOOKUP(E850,RUOLO!$A$1:$B$6,2,FALSE)</f>
        <v>0</v>
      </c>
      <c r="G850" s="140" t="s">
        <v>2438</v>
      </c>
      <c r="H850" s="140" t="s">
        <v>2438</v>
      </c>
      <c r="I850" s="145">
        <f>IF(A850=A849,1,0)</f>
        <v>1</v>
      </c>
      <c r="J850" s="145">
        <f>IF(I850=0,-INT(J849-1),J849)</f>
        <v>0</v>
      </c>
    </row>
    <row r="851" spans="1:10" ht="12">
      <c r="A851" s="140" t="s">
        <v>429</v>
      </c>
      <c r="B851" s="143" t="s">
        <v>2445</v>
      </c>
      <c r="C851" s="143" t="s">
        <v>2446</v>
      </c>
      <c r="F851" s="145">
        <f>VLOOKUP(E851,RUOLO!$A$1:$B$6,2,FALSE)</f>
        <v>0</v>
      </c>
      <c r="G851" s="140" t="s">
        <v>2438</v>
      </c>
      <c r="H851" s="140" t="s">
        <v>2438</v>
      </c>
      <c r="I851" s="145">
        <f>IF(A851=A850,1,0)</f>
        <v>1</v>
      </c>
      <c r="J851" s="145">
        <f>IF(I851=0,-INT(J850-1),J850)</f>
        <v>0</v>
      </c>
    </row>
    <row r="852" spans="1:10" ht="12">
      <c r="A852" s="140" t="s">
        <v>429</v>
      </c>
      <c r="B852" s="143" t="s">
        <v>2447</v>
      </c>
      <c r="C852" s="143" t="s">
        <v>2448</v>
      </c>
      <c r="F852" s="145">
        <f>VLOOKUP(E852,RUOLO!$A$1:$B$6,2,FALSE)</f>
        <v>0</v>
      </c>
      <c r="G852" s="140" t="s">
        <v>2440</v>
      </c>
      <c r="H852" s="140" t="s">
        <v>2438</v>
      </c>
      <c r="I852" s="145">
        <f>IF(A852=A851,1,0)</f>
        <v>1</v>
      </c>
      <c r="J852" s="145">
        <f>IF(I852=0,-INT(J851-1),J851)</f>
        <v>0</v>
      </c>
    </row>
    <row r="853" spans="1:10" ht="12">
      <c r="A853" s="140" t="s">
        <v>429</v>
      </c>
      <c r="B853" s="143" t="s">
        <v>2449</v>
      </c>
      <c r="C853" s="143" t="s">
        <v>2450</v>
      </c>
      <c r="F853" s="145">
        <f>VLOOKUP(E853,RUOLO!$A$1:$B$6,2,FALSE)</f>
        <v>0</v>
      </c>
      <c r="G853" s="140" t="s">
        <v>2438</v>
      </c>
      <c r="H853" s="140" t="s">
        <v>2438</v>
      </c>
      <c r="I853" s="145">
        <f>IF(A853=A852,1,0)</f>
        <v>1</v>
      </c>
      <c r="J853" s="145">
        <f>IF(I853=0,-INT(J852-1),J852)</f>
        <v>0</v>
      </c>
    </row>
    <row r="854" spans="1:10" ht="12">
      <c r="A854" s="140" t="s">
        <v>429</v>
      </c>
      <c r="B854" s="143" t="s">
        <v>2451</v>
      </c>
      <c r="C854" s="143" t="s">
        <v>2452</v>
      </c>
      <c r="F854" s="145">
        <f>VLOOKUP(E854,RUOLO!$A$1:$B$6,2,FALSE)</f>
        <v>0</v>
      </c>
      <c r="G854" s="140" t="s">
        <v>2438</v>
      </c>
      <c r="H854" s="140" t="s">
        <v>2438</v>
      </c>
      <c r="I854" s="145">
        <f>IF(A854=A853,1,0)</f>
        <v>1</v>
      </c>
      <c r="J854" s="145">
        <f>IF(I854=0,-INT(J853-1),J853)</f>
        <v>0</v>
      </c>
    </row>
    <row r="855" spans="1:10" ht="12">
      <c r="A855" s="140" t="s">
        <v>429</v>
      </c>
      <c r="B855" s="143" t="s">
        <v>2453</v>
      </c>
      <c r="C855" s="143" t="s">
        <v>2454</v>
      </c>
      <c r="F855" s="145">
        <f>VLOOKUP(E855,RUOLO!$A$1:$B$6,2,FALSE)</f>
        <v>0</v>
      </c>
      <c r="G855" s="140" t="s">
        <v>2440</v>
      </c>
      <c r="H855" s="140" t="s">
        <v>2438</v>
      </c>
      <c r="I855" s="145">
        <f>IF(A855=A854,1,0)</f>
        <v>1</v>
      </c>
      <c r="J855" s="145">
        <f>IF(I855=0,-INT(J854-1),J854)</f>
        <v>0</v>
      </c>
    </row>
    <row r="856" spans="1:10" ht="12">
      <c r="A856" s="140" t="s">
        <v>429</v>
      </c>
      <c r="B856" s="143" t="s">
        <v>2455</v>
      </c>
      <c r="C856" s="143" t="s">
        <v>2456</v>
      </c>
      <c r="F856" s="145">
        <f>VLOOKUP(E856,RUOLO!$A$1:$B$6,2,FALSE)</f>
        <v>0</v>
      </c>
      <c r="G856" s="140" t="s">
        <v>2438</v>
      </c>
      <c r="H856" s="140" t="s">
        <v>2438</v>
      </c>
      <c r="I856" s="145">
        <f>IF(A856=A855,1,0)</f>
        <v>1</v>
      </c>
      <c r="J856" s="145">
        <f>IF(I856=0,-INT(J855-1),J855)</f>
        <v>0</v>
      </c>
    </row>
    <row r="857" spans="1:10" ht="12">
      <c r="A857" s="140" t="s">
        <v>429</v>
      </c>
      <c r="B857" s="143" t="s">
        <v>2457</v>
      </c>
      <c r="C857" s="143" t="s">
        <v>2458</v>
      </c>
      <c r="F857" s="145">
        <f>VLOOKUP(E857,RUOLO!$A$1:$B$6,2,FALSE)</f>
        <v>0</v>
      </c>
      <c r="G857" s="140" t="s">
        <v>2438</v>
      </c>
      <c r="H857" s="140" t="s">
        <v>2438</v>
      </c>
      <c r="I857" s="145">
        <f>IF(A857=A856,1,0)</f>
        <v>1</v>
      </c>
      <c r="J857" s="145">
        <f>IF(I857=0,-INT(J856-1),J856)</f>
        <v>0</v>
      </c>
    </row>
    <row r="858" spans="1:10" ht="12">
      <c r="A858" s="140" t="s">
        <v>429</v>
      </c>
      <c r="B858" s="143" t="s">
        <v>2459</v>
      </c>
      <c r="C858" s="143" t="s">
        <v>2460</v>
      </c>
      <c r="F858" s="145">
        <f>VLOOKUP(E858,RUOLO!$A$1:$B$6,2,FALSE)</f>
        <v>0</v>
      </c>
      <c r="G858" s="140" t="s">
        <v>2438</v>
      </c>
      <c r="H858" s="140" t="s">
        <v>2438</v>
      </c>
      <c r="I858" s="145">
        <f>IF(A858=A857,1,0)</f>
        <v>1</v>
      </c>
      <c r="J858" s="145">
        <f>IF(I858=0,-INT(J857-1),J857)</f>
        <v>0</v>
      </c>
    </row>
    <row r="859" spans="1:10" ht="12">
      <c r="A859" s="140" t="s">
        <v>429</v>
      </c>
      <c r="B859" s="143" t="s">
        <v>2461</v>
      </c>
      <c r="C859" s="143" t="s">
        <v>2462</v>
      </c>
      <c r="F859" s="145">
        <f>VLOOKUP(E859,RUOLO!$A$1:$B$6,2,FALSE)</f>
        <v>0</v>
      </c>
      <c r="G859" s="140" t="s">
        <v>2440</v>
      </c>
      <c r="H859" s="140" t="s">
        <v>2440</v>
      </c>
      <c r="I859" s="145">
        <f>IF(A859=A858,1,0)</f>
        <v>1</v>
      </c>
      <c r="J859" s="145">
        <f>IF(I859=0,-INT(J858-1),J858)</f>
        <v>0</v>
      </c>
    </row>
    <row r="860" spans="1:10" ht="12">
      <c r="A860" s="140" t="s">
        <v>429</v>
      </c>
      <c r="B860" s="143" t="s">
        <v>2463</v>
      </c>
      <c r="C860" s="143" t="s">
        <v>2464</v>
      </c>
      <c r="F860" s="145">
        <f>VLOOKUP(E860,RUOLO!$A$1:$B$6,2,FALSE)</f>
        <v>0</v>
      </c>
      <c r="G860" s="140" t="s">
        <v>2438</v>
      </c>
      <c r="H860" s="140" t="s">
        <v>2438</v>
      </c>
      <c r="I860" s="145">
        <f>IF(A860=A859,1,0)</f>
        <v>1</v>
      </c>
      <c r="J860" s="145">
        <f>IF(I860=0,-INT(J859-1),J859)</f>
        <v>0</v>
      </c>
    </row>
    <row r="861" spans="1:10" ht="12">
      <c r="A861" s="140" t="s">
        <v>429</v>
      </c>
      <c r="B861" s="143" t="s">
        <v>2465</v>
      </c>
      <c r="C861" s="143" t="s">
        <v>2466</v>
      </c>
      <c r="F861" s="145">
        <f>VLOOKUP(E861,RUOLO!$A$1:$B$6,2,FALSE)</f>
        <v>0</v>
      </c>
      <c r="G861" s="140" t="s">
        <v>2438</v>
      </c>
      <c r="H861" s="140" t="s">
        <v>2438</v>
      </c>
      <c r="I861" s="145">
        <f>IF(A861=A860,1,0)</f>
        <v>1</v>
      </c>
      <c r="J861" s="145">
        <f>IF(I861=0,-INT(J860-1),J860)</f>
        <v>0</v>
      </c>
    </row>
    <row r="862" spans="1:10" ht="12">
      <c r="A862" s="140" t="s">
        <v>429</v>
      </c>
      <c r="B862" s="143" t="s">
        <v>2467</v>
      </c>
      <c r="C862" s="143" t="s">
        <v>2468</v>
      </c>
      <c r="F862" s="145">
        <f>VLOOKUP(E862,RUOLO!$A$1:$B$6,2,FALSE)</f>
        <v>0</v>
      </c>
      <c r="G862" s="140" t="s">
        <v>2438</v>
      </c>
      <c r="H862" s="140" t="s">
        <v>2438</v>
      </c>
      <c r="I862" s="145">
        <f>IF(A862=A861,1,0)</f>
        <v>1</v>
      </c>
      <c r="J862" s="145">
        <f>IF(I862=0,-INT(J861-1),J861)</f>
        <v>0</v>
      </c>
    </row>
    <row r="863" spans="1:10" ht="12">
      <c r="A863" s="140" t="s">
        <v>429</v>
      </c>
      <c r="B863" s="143" t="s">
        <v>2469</v>
      </c>
      <c r="C863" s="143" t="s">
        <v>2470</v>
      </c>
      <c r="F863" s="145">
        <f>VLOOKUP(E863,RUOLO!$A$1:$B$6,2,FALSE)</f>
        <v>0</v>
      </c>
      <c r="G863" s="140" t="s">
        <v>2438</v>
      </c>
      <c r="H863" s="140" t="s">
        <v>2438</v>
      </c>
      <c r="I863" s="145">
        <f>IF(A863=A862,1,0)</f>
        <v>1</v>
      </c>
      <c r="J863" s="145">
        <f>IF(I863=0,-INT(J862-1),J862)</f>
        <v>0</v>
      </c>
    </row>
    <row r="864" spans="1:10" ht="12">
      <c r="A864" s="140" t="s">
        <v>429</v>
      </c>
      <c r="B864" s="143" t="s">
        <v>2471</v>
      </c>
      <c r="C864" s="143" t="s">
        <v>2472</v>
      </c>
      <c r="F864" s="145">
        <f>VLOOKUP(E864,RUOLO!$A$1:$B$6,2,FALSE)</f>
        <v>0</v>
      </c>
      <c r="G864" s="140" t="s">
        <v>2438</v>
      </c>
      <c r="H864" s="140" t="s">
        <v>2438</v>
      </c>
      <c r="I864" s="145">
        <f>IF(A864=A863,1,0)</f>
        <v>1</v>
      </c>
      <c r="J864" s="145">
        <f>IF(I864=0,-INT(J863-1),J863)</f>
        <v>0</v>
      </c>
    </row>
    <row r="865" spans="1:10" ht="12">
      <c r="A865" s="140" t="s">
        <v>429</v>
      </c>
      <c r="B865" s="143" t="s">
        <v>2473</v>
      </c>
      <c r="C865" s="143" t="s">
        <v>2474</v>
      </c>
      <c r="F865" s="145">
        <f>VLOOKUP(E865,RUOLO!$A$1:$B$6,2,FALSE)</f>
        <v>0</v>
      </c>
      <c r="G865" s="140" t="s">
        <v>2438</v>
      </c>
      <c r="H865" s="140" t="s">
        <v>2438</v>
      </c>
      <c r="I865" s="145">
        <f>IF(A865=A864,1,0)</f>
        <v>1</v>
      </c>
      <c r="J865" s="145">
        <f>IF(I865=0,-INT(J864-1),J864)</f>
        <v>0</v>
      </c>
    </row>
    <row r="866" spans="1:10" ht="12">
      <c r="A866" s="140" t="s">
        <v>429</v>
      </c>
      <c r="B866" s="143" t="s">
        <v>2475</v>
      </c>
      <c r="C866" s="143" t="s">
        <v>2476</v>
      </c>
      <c r="F866" s="145">
        <f>VLOOKUP(E866,RUOLO!$A$1:$B$6,2,FALSE)</f>
        <v>0</v>
      </c>
      <c r="G866" s="140" t="s">
        <v>2438</v>
      </c>
      <c r="H866" s="140" t="s">
        <v>2438</v>
      </c>
      <c r="I866" s="145">
        <f>IF(A866=A865,1,0)</f>
        <v>1</v>
      </c>
      <c r="J866" s="145">
        <f>IF(I866=0,-INT(J865-1),J865)</f>
        <v>0</v>
      </c>
    </row>
    <row r="867" spans="1:10" ht="12">
      <c r="A867" s="140" t="s">
        <v>429</v>
      </c>
      <c r="B867" s="143" t="s">
        <v>2477</v>
      </c>
      <c r="C867" s="143" t="s">
        <v>2478</v>
      </c>
      <c r="F867" s="145">
        <f>VLOOKUP(E867,RUOLO!$A$1:$B$6,2,FALSE)</f>
        <v>0</v>
      </c>
      <c r="G867" s="140" t="s">
        <v>2438</v>
      </c>
      <c r="H867" s="140" t="s">
        <v>2438</v>
      </c>
      <c r="I867" s="145">
        <f>IF(A867=A866,1,0)</f>
        <v>1</v>
      </c>
      <c r="J867" s="145">
        <f>IF(I867=0,-INT(J866-1),J866)</f>
        <v>0</v>
      </c>
    </row>
    <row r="868" spans="1:10" ht="12">
      <c r="A868" s="140" t="s">
        <v>890</v>
      </c>
      <c r="C868" s="143" t="s">
        <v>2938</v>
      </c>
      <c r="F868" s="145">
        <f>VLOOKUP(E868,RUOLO!$A$1:$B$6,2,FALSE)</f>
        <v>0</v>
      </c>
      <c r="G868" s="140" t="s">
        <v>1625</v>
      </c>
      <c r="H868" s="140" t="s">
        <v>1625</v>
      </c>
      <c r="I868" s="145">
        <f>IF(A868=A867,1,0)</f>
        <v>0</v>
      </c>
      <c r="J868" s="145">
        <f>IF(I868=0,-INT(J867-1),J867)</f>
        <v>1</v>
      </c>
    </row>
    <row r="869" spans="1:10" ht="12">
      <c r="A869" s="140" t="s">
        <v>1166</v>
      </c>
      <c r="B869" s="143" t="s">
        <v>1623</v>
      </c>
      <c r="C869" s="143" t="s">
        <v>3554</v>
      </c>
      <c r="F869" s="145">
        <f>VLOOKUP(E869,RUOLO!$A$1:$B$6,2,FALSE)</f>
        <v>0</v>
      </c>
      <c r="G869" s="140" t="s">
        <v>1625</v>
      </c>
      <c r="H869" s="140" t="s">
        <v>1625</v>
      </c>
      <c r="I869" s="145">
        <f>IF(A869=A868,1,0)</f>
        <v>0</v>
      </c>
      <c r="J869" s="145">
        <f>IF(I869=0,-INT(J868-1),J868)</f>
        <v>0</v>
      </c>
    </row>
    <row r="870" spans="1:10" ht="12">
      <c r="A870" s="140" t="s">
        <v>522</v>
      </c>
      <c r="B870" s="143" t="s">
        <v>2690</v>
      </c>
      <c r="C870" s="143" t="s">
        <v>1947</v>
      </c>
      <c r="F870" s="145">
        <f>VLOOKUP(E870,RUOLO!$A$1:$B$6,2,FALSE)</f>
        <v>0</v>
      </c>
      <c r="G870" s="140" t="s">
        <v>1625</v>
      </c>
      <c r="H870" s="140" t="s">
        <v>1625</v>
      </c>
      <c r="I870" s="145">
        <f>IF(A870=A869,1,0)</f>
        <v>0</v>
      </c>
      <c r="J870" s="145">
        <f>IF(I870=0,-INT(J869-1),J869)</f>
        <v>1</v>
      </c>
    </row>
    <row r="871" spans="1:10" ht="12">
      <c r="A871" s="140" t="s">
        <v>1000</v>
      </c>
      <c r="B871" s="143" t="s">
        <v>3373</v>
      </c>
      <c r="C871" s="143" t="s">
        <v>3374</v>
      </c>
      <c r="F871" s="145">
        <f>VLOOKUP(E871,RUOLO!$A$1:$B$6,2,FALSE)</f>
        <v>0</v>
      </c>
      <c r="I871" s="145">
        <f>IF(A871=A870,1,0)</f>
        <v>0</v>
      </c>
      <c r="J871" s="145">
        <f>IF(I871=0,-INT(J870-1),J870)</f>
        <v>0</v>
      </c>
    </row>
    <row r="872" spans="1:10" ht="12">
      <c r="A872" s="140" t="s">
        <v>561</v>
      </c>
      <c r="B872" s="143" t="s">
        <v>2321</v>
      </c>
      <c r="C872" s="143" t="s">
        <v>2742</v>
      </c>
      <c r="F872" s="145">
        <f>VLOOKUP(E872,RUOLO!$A$1:$B$6,2,FALSE)</f>
        <v>0</v>
      </c>
      <c r="G872" s="140" t="s">
        <v>1625</v>
      </c>
      <c r="H872" s="140" t="s">
        <v>1625</v>
      </c>
      <c r="I872" s="145">
        <f>IF(A872=A871,1,0)</f>
        <v>0</v>
      </c>
      <c r="J872" s="145">
        <f>IF(I872=0,-INT(J871-1),J871)</f>
        <v>1</v>
      </c>
    </row>
    <row r="873" spans="1:10" ht="12">
      <c r="A873" s="140" t="s">
        <v>561</v>
      </c>
      <c r="B873" s="143" t="s">
        <v>2690</v>
      </c>
      <c r="C873" s="143" t="s">
        <v>1947</v>
      </c>
      <c r="F873" s="145">
        <f>VLOOKUP(E873,RUOLO!$A$1:$B$6,2,FALSE)</f>
        <v>0</v>
      </c>
      <c r="G873" s="140" t="s">
        <v>1625</v>
      </c>
      <c r="H873" s="140" t="s">
        <v>1646</v>
      </c>
      <c r="I873" s="145">
        <f>IF(A873=A872,1,0)</f>
        <v>1</v>
      </c>
      <c r="J873" s="145">
        <f>IF(I873=0,-INT(J872-1),J872)</f>
        <v>1</v>
      </c>
    </row>
    <row r="874" spans="1:10" ht="12">
      <c r="A874" s="140" t="s">
        <v>561</v>
      </c>
      <c r="B874" s="143" t="s">
        <v>2189</v>
      </c>
      <c r="C874" s="143" t="s">
        <v>2687</v>
      </c>
      <c r="F874" s="145">
        <f>VLOOKUP(E874,RUOLO!$A$1:$B$6,2,FALSE)</f>
        <v>0</v>
      </c>
      <c r="G874" s="140" t="s">
        <v>1625</v>
      </c>
      <c r="H874" s="140" t="s">
        <v>1646</v>
      </c>
      <c r="I874" s="145">
        <f>IF(A874=A873,1,0)</f>
        <v>1</v>
      </c>
      <c r="J874" s="145">
        <f>IF(I874=0,-INT(J873-1),J873)</f>
        <v>1</v>
      </c>
    </row>
    <row r="875" spans="1:10" ht="12">
      <c r="A875" s="140" t="s">
        <v>561</v>
      </c>
      <c r="B875" s="143" t="s">
        <v>2685</v>
      </c>
      <c r="C875" s="143" t="s">
        <v>2686</v>
      </c>
      <c r="F875" s="145">
        <f>VLOOKUP(E875,RUOLO!$A$1:$B$6,2,FALSE)</f>
        <v>0</v>
      </c>
      <c r="G875" s="140" t="s">
        <v>1646</v>
      </c>
      <c r="H875" s="140" t="s">
        <v>1646</v>
      </c>
      <c r="I875" s="145">
        <f>IF(A875=A874,1,0)</f>
        <v>1</v>
      </c>
      <c r="J875" s="145">
        <f>IF(I875=0,-INT(J874-1),J874)</f>
        <v>1</v>
      </c>
    </row>
    <row r="876" spans="1:10" ht="12">
      <c r="A876" s="140" t="s">
        <v>561</v>
      </c>
      <c r="B876" s="143" t="s">
        <v>2688</v>
      </c>
      <c r="C876" s="143" t="s">
        <v>2689</v>
      </c>
      <c r="F876" s="145">
        <f>VLOOKUP(E876,RUOLO!$A$1:$B$6,2,FALSE)</f>
        <v>0</v>
      </c>
      <c r="G876" s="140" t="s">
        <v>1646</v>
      </c>
      <c r="H876" s="140" t="s">
        <v>1646</v>
      </c>
      <c r="I876" s="145">
        <f>IF(A876=A875,1,0)</f>
        <v>1</v>
      </c>
      <c r="J876" s="145">
        <f>IF(I876=0,-INT(J875-1),J875)</f>
        <v>1</v>
      </c>
    </row>
    <row r="877" spans="1:10" ht="12">
      <c r="A877" s="140" t="s">
        <v>2967</v>
      </c>
      <c r="B877" s="143" t="s">
        <v>2968</v>
      </c>
      <c r="C877" s="143" t="s">
        <v>2969</v>
      </c>
      <c r="F877" s="145">
        <f>VLOOKUP(E877,RUOLO!$A$1:$B$6,2,FALSE)</f>
        <v>0</v>
      </c>
      <c r="G877" s="140" t="s">
        <v>1625</v>
      </c>
      <c r="H877" s="140" t="s">
        <v>1625</v>
      </c>
      <c r="I877" s="145">
        <f>IF(A877=A876,1,0)</f>
        <v>0</v>
      </c>
      <c r="J877" s="145">
        <f>IF(I877=0,-INT(J876-1),J876)</f>
        <v>0</v>
      </c>
    </row>
    <row r="878" spans="1:10" ht="12">
      <c r="A878" s="160" t="s">
        <v>218</v>
      </c>
      <c r="B878" s="143" t="s">
        <v>2253</v>
      </c>
      <c r="C878" s="143" t="s">
        <v>2254</v>
      </c>
      <c r="F878" s="145">
        <f>VLOOKUP(E878,RUOLO!$A$1:$B$6,2,FALSE)</f>
        <v>0</v>
      </c>
      <c r="G878" s="140" t="s">
        <v>1625</v>
      </c>
      <c r="H878" s="140" t="s">
        <v>1625</v>
      </c>
      <c r="I878" s="145">
        <f>IF(A878=A877,1,0)</f>
        <v>0</v>
      </c>
      <c r="J878" s="145">
        <f>IF(I878=0,-INT(J877-1),J877)</f>
        <v>1</v>
      </c>
    </row>
    <row r="879" spans="1:10" ht="12">
      <c r="A879" s="140" t="s">
        <v>1386</v>
      </c>
      <c r="B879" s="143" t="s">
        <v>3734</v>
      </c>
      <c r="C879" s="143" t="s">
        <v>3735</v>
      </c>
      <c r="F879" s="145">
        <f>VLOOKUP(E879,RUOLO!$A$1:$B$6,2,FALSE)</f>
        <v>0</v>
      </c>
      <c r="G879" s="140" t="s">
        <v>1625</v>
      </c>
      <c r="H879" s="140" t="s">
        <v>1625</v>
      </c>
      <c r="I879" s="145">
        <f>IF(A879=A878,1,0)</f>
        <v>0</v>
      </c>
      <c r="J879" s="145">
        <f>IF(I879=0,-INT(J878-1),J878)</f>
        <v>0</v>
      </c>
    </row>
    <row r="880" spans="1:10" ht="24">
      <c r="A880" s="140" t="s">
        <v>1037</v>
      </c>
      <c r="B880" s="153" t="s">
        <v>1925</v>
      </c>
      <c r="C880" s="143" t="s">
        <v>1926</v>
      </c>
      <c r="F880" s="145">
        <f>VLOOKUP(E880,RUOLO!$A$1:$B$6,2,FALSE)</f>
        <v>0</v>
      </c>
      <c r="G880" s="140" t="s">
        <v>1625</v>
      </c>
      <c r="H880" s="140" t="s">
        <v>1625</v>
      </c>
      <c r="I880" s="145">
        <f>IF(A880=A879,1,0)</f>
        <v>0</v>
      </c>
      <c r="J880" s="145">
        <f>IF(I880=0,-INT(J879-1),J879)</f>
        <v>1</v>
      </c>
    </row>
    <row r="881" spans="1:10" ht="12">
      <c r="A881" s="140" t="s">
        <v>1088</v>
      </c>
      <c r="B881" s="143" t="s">
        <v>2328</v>
      </c>
      <c r="C881" s="143" t="s">
        <v>3418</v>
      </c>
      <c r="F881" s="145">
        <f>VLOOKUP(E881,RUOLO!$A$1:$B$6,2,FALSE)</f>
        <v>0</v>
      </c>
      <c r="G881" s="140" t="s">
        <v>1625</v>
      </c>
      <c r="H881" s="140" t="s">
        <v>1625</v>
      </c>
      <c r="I881" s="145">
        <f>IF(A881=A880,1,0)</f>
        <v>0</v>
      </c>
      <c r="J881" s="145">
        <f>IF(I881=0,-INT(J880-1),J880)</f>
        <v>0</v>
      </c>
    </row>
    <row r="882" spans="1:10" ht="12">
      <c r="A882" s="140" t="s">
        <v>2697</v>
      </c>
      <c r="B882" s="143" t="s">
        <v>2207</v>
      </c>
      <c r="C882" s="143" t="s">
        <v>2698</v>
      </c>
      <c r="F882" s="145">
        <f>VLOOKUP(E882,RUOLO!$A$1:$B$6,2,FALSE)</f>
        <v>0</v>
      </c>
      <c r="G882" s="140" t="s">
        <v>1625</v>
      </c>
      <c r="H882" s="140" t="s">
        <v>1625</v>
      </c>
      <c r="I882" s="145">
        <f>IF(A882=A881,1,0)</f>
        <v>0</v>
      </c>
      <c r="J882" s="145">
        <f>IF(I882=0,-INT(J881-1),J881)</f>
        <v>1</v>
      </c>
    </row>
    <row r="883" spans="1:10" ht="12">
      <c r="A883" s="140" t="s">
        <v>839</v>
      </c>
      <c r="B883" s="140" t="s">
        <v>2887</v>
      </c>
      <c r="C883" s="140" t="s">
        <v>2888</v>
      </c>
      <c r="F883" s="145">
        <f>VLOOKUP(E883,RUOLO!$A$1:$B$6,2,FALSE)</f>
        <v>0</v>
      </c>
      <c r="G883" s="140" t="s">
        <v>1625</v>
      </c>
      <c r="H883" s="140" t="s">
        <v>1625</v>
      </c>
      <c r="I883" s="145">
        <f>IF(A883=A882,1,0)</f>
        <v>0</v>
      </c>
      <c r="J883" s="145">
        <f>IF(I883=0,-INT(J882-1),J882)</f>
        <v>0</v>
      </c>
    </row>
    <row r="884" spans="1:10" ht="12">
      <c r="A884" s="140" t="s">
        <v>839</v>
      </c>
      <c r="B884" s="140" t="s">
        <v>2899</v>
      </c>
      <c r="C884" s="140" t="s">
        <v>2900</v>
      </c>
      <c r="F884" s="145">
        <f>VLOOKUP(E884,RUOLO!$A$1:$B$6,2,FALSE)</f>
        <v>0</v>
      </c>
      <c r="G884" s="140" t="s">
        <v>1625</v>
      </c>
      <c r="H884" s="140" t="s">
        <v>1646</v>
      </c>
      <c r="I884" s="145">
        <f>IF(A884=A883,1,0)</f>
        <v>1</v>
      </c>
      <c r="J884" s="145">
        <f>IF(I884=0,-INT(J883-1),J883)</f>
        <v>0</v>
      </c>
    </row>
    <row r="885" spans="1:10" ht="12.75">
      <c r="A885" s="166" t="s">
        <v>304</v>
      </c>
      <c r="B885" s="143" t="s">
        <v>2289</v>
      </c>
      <c r="C885" s="143" t="s">
        <v>2327</v>
      </c>
      <c r="D885" s="195">
        <v>20</v>
      </c>
      <c r="E885" s="194">
        <v>2</v>
      </c>
      <c r="F885" s="145" t="str">
        <f>VLOOKUP(E885,RUOLO!$A$1:$B$6,2,FALSE)</f>
        <v>02-MANDATARIA</v>
      </c>
      <c r="G885" s="140" t="s">
        <v>1625</v>
      </c>
      <c r="H885" s="140" t="s">
        <v>1625</v>
      </c>
      <c r="I885" s="145">
        <f>IF(A885=A884,1,0)</f>
        <v>0</v>
      </c>
      <c r="J885" s="145">
        <f>IF(I885=0,-INT(J884-1),J884)</f>
        <v>1</v>
      </c>
    </row>
    <row r="886" spans="1:10" ht="12.75">
      <c r="A886" s="166" t="s">
        <v>304</v>
      </c>
      <c r="B886" s="143" t="s">
        <v>2328</v>
      </c>
      <c r="C886" s="143" t="s">
        <v>2329</v>
      </c>
      <c r="D886" s="195">
        <v>20</v>
      </c>
      <c r="E886" s="194">
        <v>1</v>
      </c>
      <c r="F886" s="145" t="str">
        <f>VLOOKUP(E886,RUOLO!$A$1:$B$6,2,FALSE)</f>
        <v>01-MANDANTE</v>
      </c>
      <c r="G886" s="140" t="s">
        <v>1625</v>
      </c>
      <c r="H886" s="140" t="s">
        <v>1625</v>
      </c>
      <c r="I886" s="145">
        <f>IF(A886=A885,1,0)</f>
        <v>1</v>
      </c>
      <c r="J886" s="145">
        <f>IF(I886=0,-INT(J885-1),J885)</f>
        <v>1</v>
      </c>
    </row>
    <row r="887" spans="1:10" ht="12">
      <c r="A887" s="140" t="s">
        <v>962</v>
      </c>
      <c r="B887" s="143" t="s">
        <v>3088</v>
      </c>
      <c r="C887" s="143" t="s">
        <v>3089</v>
      </c>
      <c r="F887" s="145">
        <f>VLOOKUP(E887,RUOLO!$A$1:$B$6,2,FALSE)</f>
        <v>0</v>
      </c>
      <c r="I887" s="145">
        <f>IF(A887=A886,1,0)</f>
        <v>0</v>
      </c>
      <c r="J887" s="145">
        <f>IF(I887=0,-INT(J886-1),J886)</f>
        <v>0</v>
      </c>
    </row>
    <row r="888" spans="1:10" ht="12">
      <c r="A888" s="140" t="s">
        <v>498</v>
      </c>
      <c r="B888" s="143" t="s">
        <v>2690</v>
      </c>
      <c r="C888" s="143" t="s">
        <v>1947</v>
      </c>
      <c r="F888" s="145">
        <f>VLOOKUP(E888,RUOLO!$A$1:$B$6,2,FALSE)</f>
        <v>0</v>
      </c>
      <c r="G888" s="140" t="s">
        <v>1625</v>
      </c>
      <c r="H888" s="140" t="s">
        <v>1625</v>
      </c>
      <c r="I888" s="145">
        <f>IF(A888=A887,1,0)</f>
        <v>0</v>
      </c>
      <c r="J888" s="145">
        <f>IF(I888=0,-INT(J887-1),J887)</f>
        <v>1</v>
      </c>
    </row>
    <row r="889" spans="1:10" ht="12">
      <c r="A889" s="140" t="s">
        <v>498</v>
      </c>
      <c r="B889" s="143" t="s">
        <v>2685</v>
      </c>
      <c r="C889" s="143" t="s">
        <v>2686</v>
      </c>
      <c r="F889" s="145">
        <f>VLOOKUP(E889,RUOLO!$A$1:$B$6,2,FALSE)</f>
        <v>0</v>
      </c>
      <c r="G889" s="140" t="s">
        <v>1646</v>
      </c>
      <c r="H889" s="140" t="s">
        <v>1646</v>
      </c>
      <c r="I889" s="145">
        <f>IF(A889=A888,1,0)</f>
        <v>1</v>
      </c>
      <c r="J889" s="145">
        <f>IF(I889=0,-INT(J888-1),J888)</f>
        <v>1</v>
      </c>
    </row>
    <row r="890" spans="1:10" ht="12">
      <c r="A890" s="140" t="s">
        <v>498</v>
      </c>
      <c r="B890" s="143" t="s">
        <v>2688</v>
      </c>
      <c r="C890" s="143" t="s">
        <v>2689</v>
      </c>
      <c r="F890" s="145">
        <f>VLOOKUP(E890,RUOLO!$A$1:$B$6,2,FALSE)</f>
        <v>0</v>
      </c>
      <c r="G890" s="140" t="s">
        <v>1646</v>
      </c>
      <c r="H890" s="140" t="s">
        <v>1646</v>
      </c>
      <c r="I890" s="145">
        <f>IF(A890=A889,1,0)</f>
        <v>1</v>
      </c>
      <c r="J890" s="145">
        <f>IF(I890=0,-INT(J889-1),J889)</f>
        <v>1</v>
      </c>
    </row>
    <row r="891" spans="1:10" ht="12">
      <c r="A891" s="140" t="s">
        <v>498</v>
      </c>
      <c r="B891" s="143" t="s">
        <v>2189</v>
      </c>
      <c r="C891" s="143" t="s">
        <v>2687</v>
      </c>
      <c r="F891" s="145">
        <f>VLOOKUP(E891,RUOLO!$A$1:$B$6,2,FALSE)</f>
        <v>0</v>
      </c>
      <c r="G891" s="140" t="s">
        <v>1625</v>
      </c>
      <c r="H891" s="140" t="s">
        <v>1646</v>
      </c>
      <c r="I891" s="145">
        <f>IF(A891=A890,1,0)</f>
        <v>1</v>
      </c>
      <c r="J891" s="145">
        <f>IF(I891=0,-INT(J890-1),J890)</f>
        <v>1</v>
      </c>
    </row>
    <row r="892" spans="1:10" ht="12">
      <c r="A892" s="140" t="s">
        <v>498</v>
      </c>
      <c r="B892" s="143" t="s">
        <v>2700</v>
      </c>
      <c r="C892" s="143" t="s">
        <v>2684</v>
      </c>
      <c r="F892" s="145">
        <f>VLOOKUP(E892,RUOLO!$A$1:$B$6,2,FALSE)</f>
        <v>0</v>
      </c>
      <c r="G892" s="140" t="s">
        <v>1625</v>
      </c>
      <c r="H892" s="140" t="s">
        <v>1646</v>
      </c>
      <c r="I892" s="145">
        <f>IF(A892=A891,1,0)</f>
        <v>1</v>
      </c>
      <c r="J892" s="145">
        <f>IF(I892=0,-INT(J891-1),J891)</f>
        <v>1</v>
      </c>
    </row>
    <row r="893" spans="1:10" ht="12">
      <c r="A893" s="140" t="s">
        <v>498</v>
      </c>
      <c r="B893" s="143" t="s">
        <v>2709</v>
      </c>
      <c r="C893" s="143" t="s">
        <v>2710</v>
      </c>
      <c r="F893" s="145">
        <f>VLOOKUP(E893,RUOLO!$A$1:$B$6,2,FALSE)</f>
        <v>0</v>
      </c>
      <c r="G893" s="140" t="s">
        <v>1625</v>
      </c>
      <c r="H893" s="140" t="s">
        <v>1646</v>
      </c>
      <c r="I893" s="145">
        <f>IF(A893=A892,1,0)</f>
        <v>1</v>
      </c>
      <c r="J893" s="145">
        <f>IF(I893=0,-INT(J892-1),J892)</f>
        <v>1</v>
      </c>
    </row>
    <row r="894" spans="1:10" ht="12">
      <c r="A894" s="140" t="s">
        <v>498</v>
      </c>
      <c r="B894" s="143" t="s">
        <v>1739</v>
      </c>
      <c r="C894" s="143" t="s">
        <v>2711</v>
      </c>
      <c r="F894" s="145">
        <f>VLOOKUP(E894,RUOLO!$A$1:$B$6,2,FALSE)</f>
        <v>0</v>
      </c>
      <c r="G894" s="140" t="s">
        <v>1625</v>
      </c>
      <c r="H894" s="140" t="s">
        <v>1646</v>
      </c>
      <c r="I894" s="145">
        <f>IF(A894=A893,1,0)</f>
        <v>1</v>
      </c>
      <c r="J894" s="145">
        <f>IF(I894=0,-INT(J893-1),J893)</f>
        <v>1</v>
      </c>
    </row>
    <row r="895" spans="1:10" ht="12">
      <c r="A895" s="140" t="s">
        <v>353</v>
      </c>
      <c r="B895" s="140" t="s">
        <v>2378</v>
      </c>
      <c r="C895" s="140" t="s">
        <v>2379</v>
      </c>
      <c r="F895" s="145">
        <f>VLOOKUP(E895,RUOLO!$A$1:$B$6,2,FALSE)</f>
        <v>0</v>
      </c>
      <c r="G895" s="140" t="s">
        <v>1646</v>
      </c>
      <c r="H895" s="140" t="s">
        <v>1646</v>
      </c>
      <c r="I895" s="145">
        <f>IF(A895=A894,1,0)</f>
        <v>0</v>
      </c>
      <c r="J895" s="145">
        <f>IF(I895=0,-INT(J894-1),J894)</f>
        <v>0</v>
      </c>
    </row>
    <row r="896" spans="1:10" ht="12">
      <c r="A896" s="140" t="s">
        <v>353</v>
      </c>
      <c r="B896" s="140" t="s">
        <v>2380</v>
      </c>
      <c r="C896" s="140" t="s">
        <v>2381</v>
      </c>
      <c r="F896" s="145">
        <f>VLOOKUP(E896,RUOLO!$A$1:$B$6,2,FALSE)</f>
        <v>0</v>
      </c>
      <c r="G896" s="140" t="s">
        <v>1646</v>
      </c>
      <c r="H896" s="140" t="s">
        <v>1646</v>
      </c>
      <c r="I896" s="145">
        <f>IF(A896=A895,1,0)</f>
        <v>1</v>
      </c>
      <c r="J896" s="145">
        <f>IF(I896=0,-INT(J895-1),J895)</f>
        <v>0</v>
      </c>
    </row>
    <row r="897" spans="1:10" ht="12">
      <c r="A897" s="140" t="s">
        <v>353</v>
      </c>
      <c r="B897" s="140" t="s">
        <v>2382</v>
      </c>
      <c r="C897" s="140" t="s">
        <v>2383</v>
      </c>
      <c r="F897" s="145">
        <f>VLOOKUP(E897,RUOLO!$A$1:$B$6,2,FALSE)</f>
        <v>0</v>
      </c>
      <c r="G897" s="140" t="s">
        <v>1625</v>
      </c>
      <c r="H897" s="140" t="s">
        <v>1646</v>
      </c>
      <c r="I897" s="145">
        <f>IF(A897=A896,1,0)</f>
        <v>1</v>
      </c>
      <c r="J897" s="145">
        <f>IF(I897=0,-INT(J896-1),J896)</f>
        <v>0</v>
      </c>
    </row>
    <row r="898" spans="1:10" ht="12">
      <c r="A898" s="140" t="s">
        <v>353</v>
      </c>
      <c r="B898" s="140" t="s">
        <v>2384</v>
      </c>
      <c r="C898" s="140" t="s">
        <v>2385</v>
      </c>
      <c r="F898" s="145">
        <f>VLOOKUP(E898,RUOLO!$A$1:$B$6,2,FALSE)</f>
        <v>0</v>
      </c>
      <c r="G898" s="140" t="s">
        <v>1646</v>
      </c>
      <c r="H898" s="140" t="s">
        <v>1646</v>
      </c>
      <c r="I898" s="145">
        <f>IF(A898=A897,1,0)</f>
        <v>1</v>
      </c>
      <c r="J898" s="145">
        <f>IF(I898=0,-INT(J897-1),J897)</f>
        <v>0</v>
      </c>
    </row>
    <row r="899" spans="1:10" ht="12">
      <c r="A899" s="140" t="s">
        <v>353</v>
      </c>
      <c r="B899" s="140" t="s">
        <v>2386</v>
      </c>
      <c r="C899" s="140" t="s">
        <v>2387</v>
      </c>
      <c r="F899" s="145">
        <f>VLOOKUP(E899,RUOLO!$A$1:$B$6,2,FALSE)</f>
        <v>0</v>
      </c>
      <c r="G899" s="140" t="s">
        <v>1625</v>
      </c>
      <c r="H899" s="140" t="s">
        <v>1646</v>
      </c>
      <c r="I899" s="145">
        <f>IF(A899=A898,1,0)</f>
        <v>1</v>
      </c>
      <c r="J899" s="145">
        <f>IF(I899=0,-INT(J898-1),J898)</f>
        <v>0</v>
      </c>
    </row>
    <row r="900" spans="1:10" ht="12">
      <c r="A900" s="140" t="s">
        <v>353</v>
      </c>
      <c r="B900" s="154" t="s">
        <v>2388</v>
      </c>
      <c r="C900" s="140" t="s">
        <v>2389</v>
      </c>
      <c r="F900" s="145">
        <f>VLOOKUP(E900,RUOLO!$A$1:$B$6,2,FALSE)</f>
        <v>0</v>
      </c>
      <c r="G900" s="140" t="s">
        <v>1625</v>
      </c>
      <c r="H900" s="140" t="s">
        <v>1646</v>
      </c>
      <c r="I900" s="145">
        <f>IF(A900=A899,1,0)</f>
        <v>1</v>
      </c>
      <c r="J900" s="145">
        <f>IF(I900=0,-INT(J899-1),J899)</f>
        <v>0</v>
      </c>
    </row>
    <row r="901" spans="1:10" ht="12">
      <c r="A901" s="140" t="s">
        <v>353</v>
      </c>
      <c r="B901" s="154" t="s">
        <v>2390</v>
      </c>
      <c r="C901" s="140" t="s">
        <v>2391</v>
      </c>
      <c r="F901" s="145">
        <f>VLOOKUP(E901,RUOLO!$A$1:$B$6,2,FALSE)</f>
        <v>0</v>
      </c>
      <c r="G901" s="140" t="s">
        <v>1625</v>
      </c>
      <c r="H901" s="140" t="s">
        <v>1646</v>
      </c>
      <c r="I901" s="145">
        <f>IF(A901=A900,1,0)</f>
        <v>1</v>
      </c>
      <c r="J901" s="145">
        <f>IF(I901=0,-INT(J900-1),J900)</f>
        <v>0</v>
      </c>
    </row>
    <row r="902" spans="1:10" ht="12">
      <c r="A902" s="140" t="s">
        <v>353</v>
      </c>
      <c r="B902" s="154" t="s">
        <v>2392</v>
      </c>
      <c r="C902" s="140" t="s">
        <v>2393</v>
      </c>
      <c r="F902" s="145">
        <f>VLOOKUP(E902,RUOLO!$A$1:$B$6,2,FALSE)</f>
        <v>0</v>
      </c>
      <c r="G902" s="140" t="s">
        <v>1625</v>
      </c>
      <c r="H902" s="140" t="s">
        <v>1646</v>
      </c>
      <c r="I902" s="145">
        <f>IF(A902=A901,1,0)</f>
        <v>1</v>
      </c>
      <c r="J902" s="145">
        <f>IF(I902=0,-INT(J901-1),J901)</f>
        <v>0</v>
      </c>
    </row>
    <row r="903" spans="1:10" ht="12">
      <c r="A903" s="140" t="s">
        <v>353</v>
      </c>
      <c r="B903" s="154" t="s">
        <v>2394</v>
      </c>
      <c r="C903" s="140" t="s">
        <v>2395</v>
      </c>
      <c r="F903" s="145">
        <f>VLOOKUP(E903,RUOLO!$A$1:$B$6,2,FALSE)</f>
        <v>0</v>
      </c>
      <c r="G903" s="140" t="s">
        <v>1646</v>
      </c>
      <c r="H903" s="140" t="s">
        <v>1646</v>
      </c>
      <c r="I903" s="145">
        <f>IF(A903=A902,1,0)</f>
        <v>1</v>
      </c>
      <c r="J903" s="145">
        <f>IF(I903=0,-INT(J902-1),J902)</f>
        <v>0</v>
      </c>
    </row>
    <row r="904" spans="1:10" ht="12">
      <c r="A904" s="140" t="s">
        <v>353</v>
      </c>
      <c r="B904" s="154" t="s">
        <v>2396</v>
      </c>
      <c r="C904" s="140" t="s">
        <v>2397</v>
      </c>
      <c r="F904" s="145">
        <f>VLOOKUP(E904,RUOLO!$A$1:$B$6,2,FALSE)</f>
        <v>0</v>
      </c>
      <c r="G904" s="140" t="s">
        <v>1625</v>
      </c>
      <c r="H904" s="140" t="s">
        <v>1625</v>
      </c>
      <c r="I904" s="145">
        <f>IF(A904=A903,1,0)</f>
        <v>1</v>
      </c>
      <c r="J904" s="145">
        <f>IF(I904=0,-INT(J903-1),J903)</f>
        <v>0</v>
      </c>
    </row>
    <row r="905" spans="1:10" ht="12">
      <c r="A905" s="140" t="s">
        <v>389</v>
      </c>
      <c r="B905" s="143" t="s">
        <v>2418</v>
      </c>
      <c r="C905" s="143" t="s">
        <v>2419</v>
      </c>
      <c r="F905" s="145">
        <f>VLOOKUP(E905,RUOLO!$A$1:$B$6,2,FALSE)</f>
        <v>0</v>
      </c>
      <c r="G905" s="140" t="s">
        <v>1625</v>
      </c>
      <c r="H905" s="140" t="s">
        <v>1625</v>
      </c>
      <c r="I905" s="145">
        <f>IF(A905=A904,1,0)</f>
        <v>0</v>
      </c>
      <c r="J905" s="145">
        <f>IF(I905=0,-INT(J904-1),J904)</f>
        <v>1</v>
      </c>
    </row>
    <row r="906" spans="1:10" ht="12">
      <c r="A906" s="140" t="s">
        <v>555</v>
      </c>
      <c r="B906" s="143" t="s">
        <v>2690</v>
      </c>
      <c r="C906" s="143" t="s">
        <v>1947</v>
      </c>
      <c r="F906" s="145">
        <f>VLOOKUP(E906,RUOLO!$A$1:$B$6,2,FALSE)</f>
        <v>0</v>
      </c>
      <c r="G906" s="140" t="s">
        <v>1625</v>
      </c>
      <c r="H906" s="140" t="s">
        <v>1625</v>
      </c>
      <c r="I906" s="145">
        <f>IF(A906=A905,1,0)</f>
        <v>0</v>
      </c>
      <c r="J906" s="145">
        <f>IF(I906=0,-INT(J905-1),J905)</f>
        <v>0</v>
      </c>
    </row>
    <row r="907" spans="1:10" ht="12">
      <c r="A907" s="140" t="s">
        <v>555</v>
      </c>
      <c r="B907" s="143" t="s">
        <v>2189</v>
      </c>
      <c r="C907" s="143" t="s">
        <v>2687</v>
      </c>
      <c r="F907" s="145">
        <f>VLOOKUP(E907,RUOLO!$A$1:$B$6,2,FALSE)</f>
        <v>0</v>
      </c>
      <c r="G907" s="140" t="s">
        <v>1625</v>
      </c>
      <c r="H907" s="140" t="s">
        <v>1646</v>
      </c>
      <c r="I907" s="145">
        <f>IF(A907=A906,1,0)</f>
        <v>1</v>
      </c>
      <c r="J907" s="145">
        <f>IF(I907=0,-INT(J906-1),J906)</f>
        <v>0</v>
      </c>
    </row>
    <row r="908" spans="1:10" ht="12">
      <c r="A908" s="140" t="s">
        <v>555</v>
      </c>
      <c r="B908" s="143" t="s">
        <v>2685</v>
      </c>
      <c r="C908" s="143" t="s">
        <v>2686</v>
      </c>
      <c r="F908" s="145">
        <f>VLOOKUP(E908,RUOLO!$A$1:$B$6,2,FALSE)</f>
        <v>0</v>
      </c>
      <c r="G908" s="140" t="s">
        <v>1625</v>
      </c>
      <c r="H908" s="140" t="s">
        <v>1646</v>
      </c>
      <c r="I908" s="145">
        <f>IF(A908=A907,1,0)</f>
        <v>1</v>
      </c>
      <c r="J908" s="145">
        <f>IF(I908=0,-INT(J907-1),J907)</f>
        <v>0</v>
      </c>
    </row>
    <row r="909" spans="1:10" ht="12.75">
      <c r="A909" s="166" t="s">
        <v>316</v>
      </c>
      <c r="B909" s="143" t="s">
        <v>2289</v>
      </c>
      <c r="C909" s="143" t="s">
        <v>2327</v>
      </c>
      <c r="D909" s="195">
        <v>21</v>
      </c>
      <c r="E909" s="194">
        <v>2</v>
      </c>
      <c r="F909" s="145" t="str">
        <f>VLOOKUP(E909,RUOLO!$A$1:$B$6,2,FALSE)</f>
        <v>02-MANDATARIA</v>
      </c>
      <c r="G909" s="140" t="s">
        <v>1625</v>
      </c>
      <c r="H909" s="140" t="s">
        <v>1625</v>
      </c>
      <c r="I909" s="145">
        <f>IF(A909=A908,1,0)</f>
        <v>0</v>
      </c>
      <c r="J909" s="145">
        <f>IF(I909=0,-INT(J908-1),J908)</f>
        <v>1</v>
      </c>
    </row>
    <row r="910" spans="1:10" ht="12.75">
      <c r="A910" s="166" t="s">
        <v>316</v>
      </c>
      <c r="B910" s="143" t="s">
        <v>2328</v>
      </c>
      <c r="C910" s="143" t="s">
        <v>2329</v>
      </c>
      <c r="D910" s="195">
        <v>21</v>
      </c>
      <c r="E910" s="194">
        <v>1</v>
      </c>
      <c r="F910" s="145" t="str">
        <f>VLOOKUP(E910,RUOLO!$A$1:$B$6,2,FALSE)</f>
        <v>01-MANDANTE</v>
      </c>
      <c r="G910" s="140" t="s">
        <v>1625</v>
      </c>
      <c r="H910" s="140" t="s">
        <v>1625</v>
      </c>
      <c r="I910" s="145">
        <f>IF(A910=A909,1,0)</f>
        <v>1</v>
      </c>
      <c r="J910" s="145">
        <f>IF(I910=0,-INT(J909-1),J909)</f>
        <v>1</v>
      </c>
    </row>
    <row r="911" spans="1:10" ht="12">
      <c r="A911" s="140" t="s">
        <v>1316</v>
      </c>
      <c r="B911" s="143" t="s">
        <v>3660</v>
      </c>
      <c r="C911" s="143" t="s">
        <v>3661</v>
      </c>
      <c r="F911" s="145">
        <f>VLOOKUP(E911,RUOLO!$A$1:$B$6,2,FALSE)</f>
        <v>0</v>
      </c>
      <c r="G911" s="140" t="s">
        <v>3651</v>
      </c>
      <c r="H911" s="140" t="s">
        <v>3651</v>
      </c>
      <c r="I911" s="145">
        <f>IF(A911=A910,1,0)</f>
        <v>0</v>
      </c>
      <c r="J911" s="145">
        <f>IF(I911=0,-INT(J910-1),J910)</f>
        <v>0</v>
      </c>
    </row>
    <row r="912" spans="1:10" ht="12">
      <c r="A912" s="140" t="s">
        <v>820</v>
      </c>
      <c r="B912" s="171" t="s">
        <v>2861</v>
      </c>
      <c r="C912" s="171" t="s">
        <v>2862</v>
      </c>
      <c r="F912" s="145">
        <f>VLOOKUP(E912,RUOLO!$A$1:$B$6,2,FALSE)</f>
        <v>0</v>
      </c>
      <c r="G912" s="140" t="s">
        <v>1625</v>
      </c>
      <c r="H912" s="140" t="s">
        <v>1625</v>
      </c>
      <c r="I912" s="145">
        <f>IF(A912=A911,1,0)</f>
        <v>0</v>
      </c>
      <c r="J912" s="145">
        <f>IF(I912=0,-INT(J911-1),J911)</f>
        <v>1</v>
      </c>
    </row>
    <row r="913" spans="1:10" ht="12">
      <c r="A913" s="140" t="s">
        <v>2823</v>
      </c>
      <c r="B913" s="143" t="s">
        <v>2824</v>
      </c>
      <c r="C913" s="143" t="s">
        <v>2825</v>
      </c>
      <c r="F913" s="145">
        <f>VLOOKUP(E913,RUOLO!$A$1:$B$6,2,FALSE)</f>
        <v>0</v>
      </c>
      <c r="G913" s="140" t="s">
        <v>1625</v>
      </c>
      <c r="H913" s="140" t="s">
        <v>1625</v>
      </c>
      <c r="I913" s="145">
        <f>IF(A913=A912,1,0)</f>
        <v>0</v>
      </c>
      <c r="J913" s="145">
        <f>IF(I913=0,-INT(J912-1),J912)</f>
        <v>0</v>
      </c>
    </row>
    <row r="914" spans="1:10" ht="12">
      <c r="A914" s="140" t="s">
        <v>3549</v>
      </c>
      <c r="B914" s="143" t="s">
        <v>2738</v>
      </c>
      <c r="C914" s="143" t="s">
        <v>3495</v>
      </c>
      <c r="F914" s="145">
        <f>VLOOKUP(E914,RUOLO!$A$1:$B$6,2,FALSE)</f>
        <v>0</v>
      </c>
      <c r="G914" s="140" t="s">
        <v>1625</v>
      </c>
      <c r="H914" s="140" t="s">
        <v>1625</v>
      </c>
      <c r="I914" s="145">
        <f>IF(A914=A913,1,0)</f>
        <v>0</v>
      </c>
      <c r="J914" s="145">
        <f>IF(I914=0,-INT(J913-1),J913)</f>
        <v>1</v>
      </c>
    </row>
    <row r="915" spans="1:10" ht="12">
      <c r="A915" s="140" t="s">
        <v>432</v>
      </c>
      <c r="B915" s="143" t="s">
        <v>2479</v>
      </c>
      <c r="C915" s="143" t="s">
        <v>2480</v>
      </c>
      <c r="F915" s="145">
        <f>VLOOKUP(E915,RUOLO!$A$1:$B$6,2,FALSE)</f>
        <v>0</v>
      </c>
      <c r="G915" s="140" t="s">
        <v>2440</v>
      </c>
      <c r="H915" s="140" t="s">
        <v>2438</v>
      </c>
      <c r="I915" s="145">
        <f>IF(A915=A914,1,0)</f>
        <v>0</v>
      </c>
      <c r="J915" s="145">
        <f>IF(I915=0,-INT(J914-1),J914)</f>
        <v>0</v>
      </c>
    </row>
    <row r="916" spans="1:10" ht="12">
      <c r="A916" s="140" t="s">
        <v>432</v>
      </c>
      <c r="B916" s="143" t="s">
        <v>2481</v>
      </c>
      <c r="C916" s="143" t="s">
        <v>2482</v>
      </c>
      <c r="F916" s="145">
        <f>VLOOKUP(E916,RUOLO!$A$1:$B$6,2,FALSE)</f>
        <v>0</v>
      </c>
      <c r="G916" s="140" t="s">
        <v>2440</v>
      </c>
      <c r="H916" s="140" t="s">
        <v>2438</v>
      </c>
      <c r="I916" s="145">
        <f>IF(A916=A915,1,0)</f>
        <v>1</v>
      </c>
      <c r="J916" s="145">
        <f>IF(I916=0,-INT(J915-1),J915)</f>
        <v>0</v>
      </c>
    </row>
    <row r="917" spans="1:10" ht="12">
      <c r="A917" s="140" t="s">
        <v>432</v>
      </c>
      <c r="B917" s="143" t="s">
        <v>2483</v>
      </c>
      <c r="C917" s="143" t="s">
        <v>2484</v>
      </c>
      <c r="F917" s="145">
        <f>VLOOKUP(E917,RUOLO!$A$1:$B$6,2,FALSE)</f>
        <v>0</v>
      </c>
      <c r="G917" s="140" t="s">
        <v>2438</v>
      </c>
      <c r="H917" s="140" t="s">
        <v>2438</v>
      </c>
      <c r="I917" s="145">
        <f>IF(A917=A916,1,0)</f>
        <v>1</v>
      </c>
      <c r="J917" s="145">
        <f>IF(I917=0,-INT(J916-1),J916)</f>
        <v>0</v>
      </c>
    </row>
    <row r="918" spans="1:10" ht="12">
      <c r="A918" s="140" t="s">
        <v>432</v>
      </c>
      <c r="B918" s="143" t="s">
        <v>2485</v>
      </c>
      <c r="C918" s="143" t="s">
        <v>2486</v>
      </c>
      <c r="F918" s="145">
        <f>VLOOKUP(E918,RUOLO!$A$1:$B$6,2,FALSE)</f>
        <v>0</v>
      </c>
      <c r="G918" s="140" t="s">
        <v>2438</v>
      </c>
      <c r="H918" s="140" t="s">
        <v>2438</v>
      </c>
      <c r="I918" s="145">
        <f>IF(A918=A917,1,0)</f>
        <v>1</v>
      </c>
      <c r="J918" s="145">
        <f>IF(I918=0,-INT(J917-1),J917)</f>
        <v>0</v>
      </c>
    </row>
    <row r="919" spans="1:10" ht="12">
      <c r="A919" s="140" t="s">
        <v>432</v>
      </c>
      <c r="B919" s="143" t="s">
        <v>2487</v>
      </c>
      <c r="C919" s="143" t="s">
        <v>2488</v>
      </c>
      <c r="F919" s="145">
        <f>VLOOKUP(E919,RUOLO!$A$1:$B$6,2,FALSE)</f>
        <v>0</v>
      </c>
      <c r="G919" s="140" t="s">
        <v>2438</v>
      </c>
      <c r="H919" s="140" t="s">
        <v>2438</v>
      </c>
      <c r="I919" s="145">
        <f>IF(A919=A918,1,0)</f>
        <v>1</v>
      </c>
      <c r="J919" s="145">
        <f>IF(I919=0,-INT(J918-1),J918)</f>
        <v>0</v>
      </c>
    </row>
    <row r="920" spans="1:10" ht="12">
      <c r="A920" s="140" t="s">
        <v>432</v>
      </c>
      <c r="B920" s="143" t="s">
        <v>2489</v>
      </c>
      <c r="C920" s="143" t="s">
        <v>2490</v>
      </c>
      <c r="F920" s="145">
        <f>VLOOKUP(E920,RUOLO!$A$1:$B$6,2,FALSE)</f>
        <v>0</v>
      </c>
      <c r="G920" s="140" t="s">
        <v>2438</v>
      </c>
      <c r="H920" s="140" t="s">
        <v>2438</v>
      </c>
      <c r="I920" s="145">
        <f>IF(A920=A919,1,0)</f>
        <v>1</v>
      </c>
      <c r="J920" s="145">
        <f>IF(I920=0,-INT(J919-1),J919)</f>
        <v>0</v>
      </c>
    </row>
    <row r="921" spans="1:10" ht="12">
      <c r="A921" s="140" t="s">
        <v>432</v>
      </c>
      <c r="B921" s="143" t="s">
        <v>2356</v>
      </c>
      <c r="C921" s="143" t="s">
        <v>2357</v>
      </c>
      <c r="F921" s="145">
        <f>VLOOKUP(E921,RUOLO!$A$1:$B$6,2,FALSE)</f>
        <v>0</v>
      </c>
      <c r="G921" s="140" t="s">
        <v>2440</v>
      </c>
      <c r="H921" s="140" t="s">
        <v>2438</v>
      </c>
      <c r="I921" s="145">
        <f>IF(A921=A920,1,0)</f>
        <v>1</v>
      </c>
      <c r="J921" s="145">
        <f>IF(I921=0,-INT(J920-1),J920)</f>
        <v>0</v>
      </c>
    </row>
    <row r="922" spans="1:10" ht="12">
      <c r="A922" s="140" t="s">
        <v>432</v>
      </c>
      <c r="B922" s="143" t="s">
        <v>2325</v>
      </c>
      <c r="C922" s="143" t="s">
        <v>2491</v>
      </c>
      <c r="F922" s="145">
        <f>VLOOKUP(E922,RUOLO!$A$1:$B$6,2,FALSE)</f>
        <v>0</v>
      </c>
      <c r="G922" s="140" t="s">
        <v>2440</v>
      </c>
      <c r="H922" s="140" t="s">
        <v>2440</v>
      </c>
      <c r="I922" s="145">
        <f>IF(A922=A921,1,0)</f>
        <v>1</v>
      </c>
      <c r="J922" s="145">
        <f>IF(I922=0,-INT(J921-1),J921)</f>
        <v>0</v>
      </c>
    </row>
    <row r="923" spans="1:10" ht="12">
      <c r="A923" s="140" t="s">
        <v>432</v>
      </c>
      <c r="B923" s="143" t="s">
        <v>2492</v>
      </c>
      <c r="C923" s="143" t="s">
        <v>2493</v>
      </c>
      <c r="F923" s="145">
        <f>VLOOKUP(E923,RUOLO!$A$1:$B$6,2,FALSE)</f>
        <v>0</v>
      </c>
      <c r="G923" s="140" t="s">
        <v>2440</v>
      </c>
      <c r="H923" s="140" t="s">
        <v>2438</v>
      </c>
      <c r="I923" s="145">
        <f>IF(A923=A922,1,0)</f>
        <v>1</v>
      </c>
      <c r="J923" s="145">
        <f>IF(I923=0,-INT(J922-1),J922)</f>
        <v>0</v>
      </c>
    </row>
    <row r="924" spans="1:10" ht="12">
      <c r="A924" s="140" t="s">
        <v>432</v>
      </c>
      <c r="B924" s="143" t="s">
        <v>2299</v>
      </c>
      <c r="C924" s="143" t="s">
        <v>2494</v>
      </c>
      <c r="F924" s="145">
        <f>VLOOKUP(E924,RUOLO!$A$1:$B$6,2,FALSE)</f>
        <v>0</v>
      </c>
      <c r="G924" s="140" t="s">
        <v>2440</v>
      </c>
      <c r="H924" s="140" t="s">
        <v>2438</v>
      </c>
      <c r="I924" s="145">
        <f>IF(A924=A923,1,0)</f>
        <v>1</v>
      </c>
      <c r="J924" s="145">
        <f>IF(I924=0,-INT(J923-1),J923)</f>
        <v>0</v>
      </c>
    </row>
    <row r="925" spans="1:10" ht="12">
      <c r="A925" s="140" t="s">
        <v>432</v>
      </c>
      <c r="B925" s="143" t="s">
        <v>2495</v>
      </c>
      <c r="C925" s="143" t="s">
        <v>2496</v>
      </c>
      <c r="F925" s="145">
        <f>VLOOKUP(E925,RUOLO!$A$1:$B$6,2,FALSE)</f>
        <v>0</v>
      </c>
      <c r="G925" s="140" t="s">
        <v>2438</v>
      </c>
      <c r="H925" s="140" t="s">
        <v>2438</v>
      </c>
      <c r="I925" s="145">
        <f>IF(A925=A924,1,0)</f>
        <v>1</v>
      </c>
      <c r="J925" s="145">
        <f>IF(I925=0,-INT(J924-1),J924)</f>
        <v>0</v>
      </c>
    </row>
    <row r="926" spans="1:10" ht="12">
      <c r="A926" s="140" t="s">
        <v>1095</v>
      </c>
      <c r="B926" s="143" t="s">
        <v>3433</v>
      </c>
      <c r="C926" s="143" t="s">
        <v>3434</v>
      </c>
      <c r="F926" s="145">
        <f>VLOOKUP(E926,RUOLO!$A$1:$B$6,2,FALSE)</f>
        <v>0</v>
      </c>
      <c r="G926" s="140" t="s">
        <v>1625</v>
      </c>
      <c r="H926" s="140" t="s">
        <v>1625</v>
      </c>
      <c r="I926" s="145">
        <f>IF(A926=A925,1,0)</f>
        <v>0</v>
      </c>
      <c r="J926" s="145">
        <f>IF(I926=0,-INT(J925-1),J925)</f>
        <v>1</v>
      </c>
    </row>
    <row r="927" spans="1:10" ht="12">
      <c r="A927" s="140" t="s">
        <v>1095</v>
      </c>
      <c r="B927" s="143" t="s">
        <v>3435</v>
      </c>
      <c r="C927" s="143" t="s">
        <v>3436</v>
      </c>
      <c r="F927" s="145">
        <f>VLOOKUP(E927,RUOLO!$A$1:$B$6,2,FALSE)</f>
        <v>0</v>
      </c>
      <c r="G927" s="140" t="s">
        <v>1646</v>
      </c>
      <c r="H927" s="140" t="s">
        <v>1646</v>
      </c>
      <c r="I927" s="145">
        <f>IF(A927=A926,1,0)</f>
        <v>1</v>
      </c>
      <c r="J927" s="145">
        <f>IF(I927=0,-INT(J926-1),J926)</f>
        <v>1</v>
      </c>
    </row>
    <row r="928" spans="1:10" ht="12">
      <c r="A928" s="140" t="s">
        <v>1095</v>
      </c>
      <c r="B928" s="143" t="s">
        <v>3437</v>
      </c>
      <c r="C928" s="143" t="s">
        <v>3438</v>
      </c>
      <c r="F928" s="145">
        <f>VLOOKUP(E928,RUOLO!$A$1:$B$6,2,FALSE)</f>
        <v>0</v>
      </c>
      <c r="G928" s="140" t="s">
        <v>1646</v>
      </c>
      <c r="H928" s="140" t="s">
        <v>1646</v>
      </c>
      <c r="I928" s="145">
        <f>IF(A928=A927,1,0)</f>
        <v>1</v>
      </c>
      <c r="J928" s="145">
        <f>IF(I928=0,-INT(J927-1),J927)</f>
        <v>1</v>
      </c>
    </row>
    <row r="929" spans="1:10" ht="12">
      <c r="A929" s="140" t="s">
        <v>1095</v>
      </c>
      <c r="B929" s="143" t="s">
        <v>3439</v>
      </c>
      <c r="C929" s="143" t="s">
        <v>3440</v>
      </c>
      <c r="F929" s="145">
        <f>VLOOKUP(E929,RUOLO!$A$1:$B$6,2,FALSE)</f>
        <v>0</v>
      </c>
      <c r="G929" s="140" t="s">
        <v>1646</v>
      </c>
      <c r="H929" s="140" t="s">
        <v>1646</v>
      </c>
      <c r="I929" s="145">
        <f>IF(A929=A928,1,0)</f>
        <v>1</v>
      </c>
      <c r="J929" s="145">
        <f>IF(I929=0,-INT(J928-1),J928)</f>
        <v>1</v>
      </c>
    </row>
    <row r="930" spans="1:10" ht="12">
      <c r="A930" s="140" t="s">
        <v>1095</v>
      </c>
      <c r="B930" s="143" t="s">
        <v>3441</v>
      </c>
      <c r="C930" s="143" t="s">
        <v>3442</v>
      </c>
      <c r="F930" s="145">
        <f>VLOOKUP(E930,RUOLO!$A$1:$B$6,2,FALSE)</f>
        <v>0</v>
      </c>
      <c r="G930" s="140" t="s">
        <v>1646</v>
      </c>
      <c r="H930" s="140" t="s">
        <v>1646</v>
      </c>
      <c r="I930" s="145">
        <f>IF(A930=A929,1,0)</f>
        <v>1</v>
      </c>
      <c r="J930" s="145">
        <f>IF(I930=0,-INT(J929-1),J929)</f>
        <v>1</v>
      </c>
    </row>
    <row r="931" spans="1:10" ht="12">
      <c r="A931" s="140" t="s">
        <v>1095</v>
      </c>
      <c r="B931" s="143" t="s">
        <v>3443</v>
      </c>
      <c r="C931" s="143" t="s">
        <v>3444</v>
      </c>
      <c r="F931" s="145">
        <f>VLOOKUP(E931,RUOLO!$A$1:$B$6,2,FALSE)</f>
        <v>0</v>
      </c>
      <c r="G931" s="140" t="s">
        <v>1646</v>
      </c>
      <c r="H931" s="140" t="s">
        <v>1646</v>
      </c>
      <c r="I931" s="145">
        <f>IF(A931=A930,1,0)</f>
        <v>1</v>
      </c>
      <c r="J931" s="145">
        <f>IF(I931=0,-INT(J930-1),J930)</f>
        <v>1</v>
      </c>
    </row>
    <row r="932" spans="1:10" ht="12">
      <c r="A932" s="140" t="s">
        <v>1095</v>
      </c>
      <c r="B932" s="143" t="s">
        <v>3445</v>
      </c>
      <c r="C932" s="143" t="s">
        <v>3446</v>
      </c>
      <c r="F932" s="145">
        <f>VLOOKUP(E932,RUOLO!$A$1:$B$6,2,FALSE)</f>
        <v>0</v>
      </c>
      <c r="G932" s="140" t="s">
        <v>1646</v>
      </c>
      <c r="H932" s="140" t="s">
        <v>1646</v>
      </c>
      <c r="I932" s="145">
        <f>IF(A932=A931,1,0)</f>
        <v>1</v>
      </c>
      <c r="J932" s="145">
        <f>IF(I932=0,-INT(J931-1),J931)</f>
        <v>1</v>
      </c>
    </row>
    <row r="933" spans="1:10" ht="12">
      <c r="A933" s="140" t="s">
        <v>1095</v>
      </c>
      <c r="B933" s="143" t="s">
        <v>3447</v>
      </c>
      <c r="C933" s="143" t="s">
        <v>3448</v>
      </c>
      <c r="F933" s="145">
        <f>VLOOKUP(E933,RUOLO!$A$1:$B$6,2,FALSE)</f>
        <v>0</v>
      </c>
      <c r="G933" s="140" t="s">
        <v>1646</v>
      </c>
      <c r="H933" s="140" t="s">
        <v>1646</v>
      </c>
      <c r="I933" s="145">
        <f>IF(A933=A932,1,0)</f>
        <v>1</v>
      </c>
      <c r="J933" s="145">
        <f>IF(I933=0,-INT(J932-1),J932)</f>
        <v>1</v>
      </c>
    </row>
    <row r="934" spans="1:10" ht="12">
      <c r="A934" s="140" t="s">
        <v>507</v>
      </c>
      <c r="B934" s="143" t="s">
        <v>2700</v>
      </c>
      <c r="C934" s="143" t="s">
        <v>2684</v>
      </c>
      <c r="F934" s="145">
        <f>VLOOKUP(E934,RUOLO!$A$1:$B$6,2,FALSE)</f>
        <v>0</v>
      </c>
      <c r="G934" s="140" t="s">
        <v>1625</v>
      </c>
      <c r="H934" s="140" t="s">
        <v>1625</v>
      </c>
      <c r="I934" s="145">
        <f>IF(A934=A933,1,0)</f>
        <v>0</v>
      </c>
      <c r="J934" s="145">
        <f>IF(I934=0,-INT(J933-1),J933)</f>
        <v>0</v>
      </c>
    </row>
    <row r="935" spans="1:10" ht="12">
      <c r="A935" s="140" t="s">
        <v>1374</v>
      </c>
      <c r="B935" s="143" t="s">
        <v>3714</v>
      </c>
      <c r="C935" s="143" t="s">
        <v>3715</v>
      </c>
      <c r="F935" s="145">
        <f>VLOOKUP(E935,RUOLO!$A$1:$B$6,2,FALSE)</f>
        <v>0</v>
      </c>
      <c r="G935" s="140" t="s">
        <v>1625</v>
      </c>
      <c r="H935" s="140" t="s">
        <v>1625</v>
      </c>
      <c r="I935" s="145">
        <f>IF(A935=A934,1,0)</f>
        <v>0</v>
      </c>
      <c r="J935" s="145">
        <f>IF(I935=0,-INT(J934-1),J934)</f>
        <v>1</v>
      </c>
    </row>
    <row r="936" spans="1:10" ht="12">
      <c r="A936" s="140" t="s">
        <v>1060</v>
      </c>
      <c r="B936" s="143" t="s">
        <v>2487</v>
      </c>
      <c r="C936" s="143" t="s">
        <v>3408</v>
      </c>
      <c r="F936" s="145">
        <f>VLOOKUP(E936,RUOLO!$A$1:$B$6,2,FALSE)</f>
        <v>0</v>
      </c>
      <c r="G936" s="140" t="s">
        <v>1625</v>
      </c>
      <c r="H936" s="140" t="s">
        <v>1625</v>
      </c>
      <c r="I936" s="145">
        <f>IF(A936=A935,1,0)</f>
        <v>0</v>
      </c>
      <c r="J936" s="145">
        <f>IF(I936=0,-INT(J935-1),J935)</f>
        <v>0</v>
      </c>
    </row>
    <row r="937" spans="1:10" ht="12">
      <c r="A937" s="140" t="s">
        <v>1262</v>
      </c>
      <c r="B937" s="143" t="s">
        <v>3600</v>
      </c>
      <c r="C937" s="143" t="s">
        <v>3601</v>
      </c>
      <c r="F937" s="145">
        <f>VLOOKUP(E937,RUOLO!$A$1:$B$6,2,FALSE)</f>
        <v>0</v>
      </c>
      <c r="G937" s="140" t="s">
        <v>1625</v>
      </c>
      <c r="H937" s="140" t="s">
        <v>1625</v>
      </c>
      <c r="I937" s="145">
        <f>IF(A937=A936,1,0)</f>
        <v>0</v>
      </c>
      <c r="J937" s="145">
        <f>IF(I937=0,-INT(J936-1),J936)</f>
        <v>1</v>
      </c>
    </row>
    <row r="938" spans="1:10" ht="12">
      <c r="A938" s="140" t="s">
        <v>2929</v>
      </c>
      <c r="C938" s="143" t="s">
        <v>2930</v>
      </c>
      <c r="F938" s="145">
        <f>VLOOKUP(E938,RUOLO!$A$1:$B$6,2,FALSE)</f>
        <v>0</v>
      </c>
      <c r="G938" s="140" t="s">
        <v>1625</v>
      </c>
      <c r="H938" s="140" t="s">
        <v>1625</v>
      </c>
      <c r="I938" s="145">
        <f>IF(A938=A937,1,0)</f>
        <v>0</v>
      </c>
      <c r="J938" s="145">
        <f>IF(I938=0,-INT(J937-1),J937)</f>
        <v>0</v>
      </c>
    </row>
    <row r="939" spans="1:10" ht="12">
      <c r="A939" s="140" t="s">
        <v>921</v>
      </c>
      <c r="C939" s="143" t="s">
        <v>2943</v>
      </c>
      <c r="F939" s="145">
        <f>VLOOKUP(E939,RUOLO!$A$1:$B$6,2,FALSE)</f>
        <v>0</v>
      </c>
      <c r="G939" s="140" t="s">
        <v>1625</v>
      </c>
      <c r="H939" s="140" t="s">
        <v>1625</v>
      </c>
      <c r="I939" s="145">
        <f>IF(A939=A938,1,0)</f>
        <v>0</v>
      </c>
      <c r="J939" s="145">
        <f>IF(I939=0,-INT(J938-1),J938)</f>
        <v>1</v>
      </c>
    </row>
    <row r="940" spans="1:10" ht="12.75">
      <c r="A940" s="154" t="s">
        <v>125</v>
      </c>
      <c r="B940" s="143" t="s">
        <v>2195</v>
      </c>
      <c r="C940" s="143" t="s">
        <v>2167</v>
      </c>
      <c r="F940" s="145">
        <f>VLOOKUP(E940,RUOLO!$A$1:$B$6,2,FALSE)</f>
        <v>0</v>
      </c>
      <c r="G940" s="140" t="s">
        <v>1625</v>
      </c>
      <c r="H940" s="140" t="s">
        <v>1625</v>
      </c>
      <c r="I940" s="145">
        <f>IF(A940=A939,1,0)</f>
        <v>0</v>
      </c>
      <c r="J940" s="145">
        <f>IF(I940=0,-INT(J939-1),J939)</f>
        <v>0</v>
      </c>
    </row>
    <row r="941" spans="1:10" ht="12">
      <c r="A941" s="140" t="s">
        <v>412</v>
      </c>
      <c r="B941" s="143" t="s">
        <v>2408</v>
      </c>
      <c r="C941" s="143" t="s">
        <v>2409</v>
      </c>
      <c r="F941" s="145">
        <f>VLOOKUP(E941,RUOLO!$A$1:$B$6,2,FALSE)</f>
        <v>0</v>
      </c>
      <c r="G941" s="140" t="s">
        <v>1625</v>
      </c>
      <c r="H941" s="140" t="s">
        <v>1625</v>
      </c>
      <c r="I941" s="145">
        <f>IF(A941=A940,1,0)</f>
        <v>0</v>
      </c>
      <c r="J941" s="145">
        <f>IF(I941=0,-INT(J940-1),J940)</f>
        <v>1</v>
      </c>
    </row>
    <row r="942" spans="1:10" ht="12">
      <c r="A942" s="140" t="s">
        <v>537</v>
      </c>
      <c r="B942" s="143" t="s">
        <v>2723</v>
      </c>
      <c r="C942" s="143" t="s">
        <v>2724</v>
      </c>
      <c r="F942" s="145">
        <f>VLOOKUP(E942,RUOLO!$A$1:$B$6,2,FALSE)</f>
        <v>0</v>
      </c>
      <c r="G942" s="140" t="s">
        <v>1625</v>
      </c>
      <c r="H942" s="140" t="s">
        <v>1625</v>
      </c>
      <c r="I942" s="145">
        <f>IF(A942=A941,1,0)</f>
        <v>0</v>
      </c>
      <c r="J942" s="145">
        <f>IF(I942=0,-INT(J941-1),J941)</f>
        <v>0</v>
      </c>
    </row>
    <row r="943" spans="1:10" ht="12">
      <c r="A943" s="140" t="s">
        <v>1111</v>
      </c>
      <c r="B943" s="143" t="s">
        <v>3466</v>
      </c>
      <c r="C943" s="143" t="s">
        <v>3467</v>
      </c>
      <c r="F943" s="145">
        <f>VLOOKUP(E943,RUOLO!$A$1:$B$6,2,FALSE)</f>
        <v>0</v>
      </c>
      <c r="G943" s="140" t="s">
        <v>1625</v>
      </c>
      <c r="H943" s="140" t="s">
        <v>1625</v>
      </c>
      <c r="I943" s="145">
        <f>IF(A943=A942,1,0)</f>
        <v>0</v>
      </c>
      <c r="J943" s="145">
        <f>IF(I943=0,-INT(J942-1),J942)</f>
        <v>1</v>
      </c>
    </row>
    <row r="944" spans="1:10" ht="12">
      <c r="A944" s="140" t="s">
        <v>1111</v>
      </c>
      <c r="B944" s="143" t="s">
        <v>3468</v>
      </c>
      <c r="C944" s="143" t="s">
        <v>3469</v>
      </c>
      <c r="F944" s="145">
        <f>VLOOKUP(E944,RUOLO!$A$1:$B$6,2,FALSE)</f>
        <v>0</v>
      </c>
      <c r="G944" s="140" t="s">
        <v>1646</v>
      </c>
      <c r="H944" s="140" t="s">
        <v>1646</v>
      </c>
      <c r="I944" s="145">
        <f>IF(A944=A943,1,0)</f>
        <v>1</v>
      </c>
      <c r="J944" s="145">
        <f>IF(I944=0,-INT(J943-1),J943)</f>
        <v>1</v>
      </c>
    </row>
    <row r="945" spans="1:10" ht="12">
      <c r="A945" s="140" t="s">
        <v>1111</v>
      </c>
      <c r="B945" s="143" t="s">
        <v>3470</v>
      </c>
      <c r="C945" s="143" t="s">
        <v>3471</v>
      </c>
      <c r="F945" s="145">
        <f>VLOOKUP(E945,RUOLO!$A$1:$B$6,2,FALSE)</f>
        <v>0</v>
      </c>
      <c r="G945" s="140" t="s">
        <v>1625</v>
      </c>
      <c r="H945" s="140" t="s">
        <v>1646</v>
      </c>
      <c r="I945" s="145">
        <f>IF(A945=A944,1,0)</f>
        <v>1</v>
      </c>
      <c r="J945" s="145">
        <f>IF(I945=0,-INT(J944-1),J944)</f>
        <v>1</v>
      </c>
    </row>
    <row r="946" spans="1:10" ht="12">
      <c r="A946" s="140" t="s">
        <v>1111</v>
      </c>
      <c r="B946" s="143" t="s">
        <v>3472</v>
      </c>
      <c r="C946" s="143" t="s">
        <v>3473</v>
      </c>
      <c r="F946" s="145">
        <f>VLOOKUP(E946,RUOLO!$A$1:$B$6,2,FALSE)</f>
        <v>0</v>
      </c>
      <c r="G946" s="140" t="s">
        <v>1625</v>
      </c>
      <c r="H946" s="140" t="s">
        <v>1646</v>
      </c>
      <c r="I946" s="145">
        <f>IF(A946=A945,1,0)</f>
        <v>1</v>
      </c>
      <c r="J946" s="145">
        <f>IF(I946=0,-INT(J945-1),J945)</f>
        <v>1</v>
      </c>
    </row>
    <row r="947" spans="1:10" ht="12">
      <c r="A947" s="140" t="s">
        <v>1111</v>
      </c>
      <c r="B947" s="143" t="s">
        <v>1662</v>
      </c>
      <c r="C947" s="143" t="s">
        <v>3474</v>
      </c>
      <c r="F947" s="145">
        <f>VLOOKUP(E947,RUOLO!$A$1:$B$6,2,FALSE)</f>
        <v>0</v>
      </c>
      <c r="G947" s="140" t="s">
        <v>1625</v>
      </c>
      <c r="H947" s="140" t="s">
        <v>1646</v>
      </c>
      <c r="I947" s="145">
        <f>IF(A947=A946,1,0)</f>
        <v>1</v>
      </c>
      <c r="J947" s="145">
        <f>IF(I947=0,-INT(J946-1),J946)</f>
        <v>1</v>
      </c>
    </row>
    <row r="948" spans="1:10" ht="12">
      <c r="A948" s="140" t="s">
        <v>1111</v>
      </c>
      <c r="B948" s="143" t="s">
        <v>3475</v>
      </c>
      <c r="C948" s="143" t="s">
        <v>3476</v>
      </c>
      <c r="F948" s="145">
        <f>VLOOKUP(E948,RUOLO!$A$1:$B$6,2,FALSE)</f>
        <v>0</v>
      </c>
      <c r="G948" s="140" t="s">
        <v>1625</v>
      </c>
      <c r="H948" s="140" t="s">
        <v>1646</v>
      </c>
      <c r="I948" s="145">
        <f>IF(A948=A947,1,0)</f>
        <v>1</v>
      </c>
      <c r="J948" s="145">
        <f>IF(I948=0,-INT(J947-1),J947)</f>
        <v>1</v>
      </c>
    </row>
    <row r="949" spans="1:10" ht="12">
      <c r="A949" s="140" t="s">
        <v>1111</v>
      </c>
      <c r="B949" s="143" t="s">
        <v>3477</v>
      </c>
      <c r="C949" s="143" t="s">
        <v>3478</v>
      </c>
      <c r="F949" s="145">
        <f>VLOOKUP(E949,RUOLO!$A$1:$B$6,2,FALSE)</f>
        <v>0</v>
      </c>
      <c r="G949" s="140" t="s">
        <v>1646</v>
      </c>
      <c r="H949" s="140" t="s">
        <v>1646</v>
      </c>
      <c r="I949" s="145">
        <f>IF(A949=A948,1,0)</f>
        <v>1</v>
      </c>
      <c r="J949" s="145">
        <f>IF(I949=0,-INT(J948-1),J948)</f>
        <v>1</v>
      </c>
    </row>
    <row r="950" spans="1:10" ht="12">
      <c r="A950" s="140" t="s">
        <v>1111</v>
      </c>
      <c r="B950" s="143" t="s">
        <v>3479</v>
      </c>
      <c r="C950" s="143" t="s">
        <v>3480</v>
      </c>
      <c r="F950" s="145">
        <f>VLOOKUP(E950,RUOLO!$A$1:$B$6,2,FALSE)</f>
        <v>0</v>
      </c>
      <c r="G950" s="140" t="s">
        <v>1625</v>
      </c>
      <c r="H950" s="140" t="s">
        <v>1646</v>
      </c>
      <c r="I950" s="145">
        <f>IF(A950=A949,1,0)</f>
        <v>1</v>
      </c>
      <c r="J950" s="145">
        <f>IF(I950=0,-INT(J949-1),J949)</f>
        <v>1</v>
      </c>
    </row>
    <row r="951" spans="1:10" ht="12">
      <c r="A951" s="140" t="s">
        <v>1111</v>
      </c>
      <c r="B951" s="143" t="s">
        <v>3481</v>
      </c>
      <c r="C951" s="143" t="s">
        <v>3482</v>
      </c>
      <c r="F951" s="145">
        <f>VLOOKUP(E951,RUOLO!$A$1:$B$6,2,FALSE)</f>
        <v>0</v>
      </c>
      <c r="G951" s="140" t="s">
        <v>1625</v>
      </c>
      <c r="H951" s="140" t="s">
        <v>1646</v>
      </c>
      <c r="I951" s="145">
        <f>IF(A951=A950,1,0)</f>
        <v>1</v>
      </c>
      <c r="J951" s="145">
        <f>IF(I951=0,-INT(J950-1),J950)</f>
        <v>1</v>
      </c>
    </row>
    <row r="952" spans="1:10" ht="12">
      <c r="A952" s="140" t="s">
        <v>1111</v>
      </c>
      <c r="B952" s="143" t="s">
        <v>3483</v>
      </c>
      <c r="C952" s="143" t="s">
        <v>3484</v>
      </c>
      <c r="F952" s="145">
        <f>VLOOKUP(E952,RUOLO!$A$1:$B$6,2,FALSE)</f>
        <v>0</v>
      </c>
      <c r="G952" s="140" t="s">
        <v>1646</v>
      </c>
      <c r="H952" s="140" t="s">
        <v>1646</v>
      </c>
      <c r="I952" s="145">
        <f>IF(A952=A951,1,0)</f>
        <v>1</v>
      </c>
      <c r="J952" s="145">
        <f>IF(I952=0,-INT(J951-1),J951)</f>
        <v>1</v>
      </c>
    </row>
    <row r="953" spans="1:10" ht="12">
      <c r="A953" s="140" t="s">
        <v>1111</v>
      </c>
      <c r="B953" s="143" t="s">
        <v>1658</v>
      </c>
      <c r="C953" s="143" t="s">
        <v>3485</v>
      </c>
      <c r="F953" s="145">
        <f>VLOOKUP(E953,RUOLO!$A$1:$B$6,2,FALSE)</f>
        <v>0</v>
      </c>
      <c r="G953" s="140" t="s">
        <v>1646</v>
      </c>
      <c r="H953" s="140" t="s">
        <v>1646</v>
      </c>
      <c r="I953" s="145">
        <f>IF(A953=A952,1,0)</f>
        <v>1</v>
      </c>
      <c r="J953" s="145">
        <f>IF(I953=0,-INT(J952-1),J952)</f>
        <v>1</v>
      </c>
    </row>
    <row r="954" spans="1:10" ht="12">
      <c r="A954" s="140" t="s">
        <v>1111</v>
      </c>
      <c r="B954" s="143" t="s">
        <v>3486</v>
      </c>
      <c r="C954" s="143" t="s">
        <v>3487</v>
      </c>
      <c r="F954" s="145">
        <f>VLOOKUP(E954,RUOLO!$A$1:$B$6,2,FALSE)</f>
        <v>0</v>
      </c>
      <c r="G954" s="140" t="s">
        <v>1646</v>
      </c>
      <c r="H954" s="140" t="s">
        <v>1646</v>
      </c>
      <c r="I954" s="145">
        <f>IF(A954=A953,1,0)</f>
        <v>1</v>
      </c>
      <c r="J954" s="145">
        <f>IF(I954=0,-INT(J953-1),J953)</f>
        <v>1</v>
      </c>
    </row>
    <row r="955" spans="1:10" ht="12">
      <c r="A955" s="140" t="s">
        <v>1111</v>
      </c>
      <c r="B955" s="143" t="s">
        <v>3488</v>
      </c>
      <c r="C955" s="143" t="s">
        <v>3489</v>
      </c>
      <c r="F955" s="145">
        <f>VLOOKUP(E955,RUOLO!$A$1:$B$6,2,FALSE)</f>
        <v>0</v>
      </c>
      <c r="G955" s="140" t="s">
        <v>1625</v>
      </c>
      <c r="H955" s="140" t="s">
        <v>1646</v>
      </c>
      <c r="I955" s="145">
        <f>IF(A955=A954,1,0)</f>
        <v>1</v>
      </c>
      <c r="J955" s="145">
        <f>IF(I955=0,-INT(J954-1),J954)</f>
        <v>1</v>
      </c>
    </row>
    <row r="956" spans="1:10" ht="12">
      <c r="A956" s="140" t="s">
        <v>458</v>
      </c>
      <c r="B956" s="143" t="s">
        <v>2660</v>
      </c>
      <c r="C956" s="143" t="s">
        <v>2661</v>
      </c>
      <c r="F956" s="145">
        <f>VLOOKUP(E956,RUOLO!$A$1:$B$6,2,FALSE)</f>
        <v>0</v>
      </c>
      <c r="G956" s="140" t="s">
        <v>2440</v>
      </c>
      <c r="H956" s="140" t="s">
        <v>2440</v>
      </c>
      <c r="I956" s="145">
        <f>IF(A956=A955,1,0)</f>
        <v>0</v>
      </c>
      <c r="J956" s="145">
        <f>IF(I956=0,-INT(J955-1),J955)</f>
        <v>0</v>
      </c>
    </row>
    <row r="957" spans="1:10" ht="12">
      <c r="A957" s="140" t="s">
        <v>599</v>
      </c>
      <c r="B957" s="143" t="s">
        <v>2289</v>
      </c>
      <c r="C957" s="140" t="s">
        <v>2756</v>
      </c>
      <c r="F957" s="145">
        <f>VLOOKUP(E957,RUOLO!$A$1:$B$6,2,FALSE)</f>
        <v>0</v>
      </c>
      <c r="G957" s="140" t="s">
        <v>2440</v>
      </c>
      <c r="H957" s="140" t="s">
        <v>2440</v>
      </c>
      <c r="I957" s="145">
        <f>IF(A957=A956,1,0)</f>
        <v>0</v>
      </c>
      <c r="J957" s="145">
        <f>IF(I957=0,-INT(J956-1),J956)</f>
        <v>1</v>
      </c>
    </row>
    <row r="958" spans="1:10" ht="12">
      <c r="A958" s="140" t="s">
        <v>812</v>
      </c>
      <c r="B958" s="170" t="s">
        <v>2716</v>
      </c>
      <c r="C958" s="170" t="s">
        <v>2860</v>
      </c>
      <c r="F958" s="145">
        <f>VLOOKUP(E958,RUOLO!$A$1:$B$6,2,FALSE)</f>
        <v>0</v>
      </c>
      <c r="G958" s="140" t="s">
        <v>1625</v>
      </c>
      <c r="H958" s="140" t="s">
        <v>1625</v>
      </c>
      <c r="I958" s="145">
        <f>IF(A958=A957,1,0)</f>
        <v>0</v>
      </c>
      <c r="J958" s="145">
        <f>IF(I958=0,-INT(J957-1),J957)</f>
        <v>0</v>
      </c>
    </row>
    <row r="959" spans="1:10" ht="12">
      <c r="A959" s="140" t="s">
        <v>551</v>
      </c>
      <c r="B959" s="143" t="s">
        <v>2685</v>
      </c>
      <c r="C959" s="143" t="s">
        <v>2686</v>
      </c>
      <c r="F959" s="145">
        <f>VLOOKUP(E959,RUOLO!$A$1:$B$6,2,FALSE)</f>
        <v>0</v>
      </c>
      <c r="G959" s="140" t="s">
        <v>1625</v>
      </c>
      <c r="H959" s="140" t="s">
        <v>1625</v>
      </c>
      <c r="I959" s="145">
        <f>IF(A959=A958,1,0)</f>
        <v>0</v>
      </c>
      <c r="J959" s="145">
        <f>IF(I959=0,-INT(J958-1),J958)</f>
        <v>1</v>
      </c>
    </row>
    <row r="960" spans="1:10" ht="12">
      <c r="A960" s="140" t="s">
        <v>551</v>
      </c>
      <c r="B960" s="143" t="s">
        <v>2189</v>
      </c>
      <c r="C960" s="143" t="s">
        <v>2687</v>
      </c>
      <c r="F960" s="145">
        <f>VLOOKUP(E960,RUOLO!$A$1:$B$6,2,FALSE)</f>
        <v>0</v>
      </c>
      <c r="G960" s="140" t="s">
        <v>1646</v>
      </c>
      <c r="H960" s="140" t="s">
        <v>1646</v>
      </c>
      <c r="I960" s="145">
        <f>IF(A960=A959,1,0)</f>
        <v>1</v>
      </c>
      <c r="J960" s="145">
        <f>IF(I960=0,-INT(J959-1),J959)</f>
        <v>1</v>
      </c>
    </row>
    <row r="961" spans="1:10" ht="12">
      <c r="A961" s="140" t="s">
        <v>551</v>
      </c>
      <c r="B961" s="143" t="s">
        <v>2690</v>
      </c>
      <c r="C961" s="143" t="s">
        <v>1947</v>
      </c>
      <c r="F961" s="145">
        <f>VLOOKUP(E961,RUOLO!$A$1:$B$6,2,FALSE)</f>
        <v>0</v>
      </c>
      <c r="G961" s="140" t="s">
        <v>1625</v>
      </c>
      <c r="H961" s="140" t="s">
        <v>1646</v>
      </c>
      <c r="I961" s="145">
        <f>IF(A961=A960,1,0)</f>
        <v>1</v>
      </c>
      <c r="J961" s="145">
        <f>IF(I961=0,-INT(J960-1),J960)</f>
        <v>1</v>
      </c>
    </row>
    <row r="962" spans="1:10" ht="12">
      <c r="A962" s="140" t="s">
        <v>551</v>
      </c>
      <c r="B962" s="143" t="s">
        <v>2700</v>
      </c>
      <c r="C962" s="143" t="s">
        <v>2684</v>
      </c>
      <c r="F962" s="145">
        <f>VLOOKUP(E962,RUOLO!$A$1:$B$6,2,FALSE)</f>
        <v>0</v>
      </c>
      <c r="G962" s="140" t="s">
        <v>1646</v>
      </c>
      <c r="H962" s="140" t="s">
        <v>1646</v>
      </c>
      <c r="I962" s="145">
        <f>IF(A962=A961,1,0)</f>
        <v>1</v>
      </c>
      <c r="J962" s="145">
        <f>IF(I962=0,-INT(J961-1),J961)</f>
        <v>1</v>
      </c>
    </row>
    <row r="963" spans="1:10" ht="12">
      <c r="A963" s="140" t="s">
        <v>551</v>
      </c>
      <c r="B963" s="143" t="s">
        <v>2688</v>
      </c>
      <c r="C963" s="143" t="s">
        <v>2689</v>
      </c>
      <c r="F963" s="145">
        <f>VLOOKUP(E963,RUOLO!$A$1:$B$6,2,FALSE)</f>
        <v>0</v>
      </c>
      <c r="G963" s="140" t="s">
        <v>1625</v>
      </c>
      <c r="H963" s="140" t="s">
        <v>1646</v>
      </c>
      <c r="I963" s="145">
        <f>IF(A963=A962,1,0)</f>
        <v>1</v>
      </c>
      <c r="J963" s="145">
        <f>IF(I963=0,-INT(J962-1),J962)</f>
        <v>1</v>
      </c>
    </row>
    <row r="964" spans="1:10" ht="12">
      <c r="A964" s="140" t="s">
        <v>1223</v>
      </c>
      <c r="B964" s="143" t="s">
        <v>1636</v>
      </c>
      <c r="C964" s="143" t="s">
        <v>1637</v>
      </c>
      <c r="F964" s="145">
        <f>VLOOKUP(E964,RUOLO!$A$1:$B$6,2,FALSE)</f>
        <v>0</v>
      </c>
      <c r="G964" s="140" t="s">
        <v>1625</v>
      </c>
      <c r="H964" s="140" t="s">
        <v>1625</v>
      </c>
      <c r="I964" s="145">
        <f>IF(A964=A963,1,0)</f>
        <v>0</v>
      </c>
      <c r="J964" s="145">
        <f>IF(I964=0,-INT(J963-1),J963)</f>
        <v>0</v>
      </c>
    </row>
    <row r="965" spans="1:10" ht="12">
      <c r="A965" s="140" t="s">
        <v>1213</v>
      </c>
      <c r="B965" s="143" t="s">
        <v>3565</v>
      </c>
      <c r="C965" s="143" t="s">
        <v>3566</v>
      </c>
      <c r="F965" s="145">
        <f>VLOOKUP(E965,RUOLO!$A$1:$B$6,2,FALSE)</f>
        <v>0</v>
      </c>
      <c r="G965" s="140" t="s">
        <v>1625</v>
      </c>
      <c r="H965" s="140" t="s">
        <v>1625</v>
      </c>
      <c r="I965" s="145">
        <f>IF(A965=A964,1,0)</f>
        <v>0</v>
      </c>
      <c r="J965" s="145">
        <f>IF(I965=0,-INT(J964-1),J964)</f>
        <v>1</v>
      </c>
    </row>
    <row r="966" spans="1:10" ht="12">
      <c r="A966" s="149" t="s">
        <v>98</v>
      </c>
      <c r="B966" s="143" t="s">
        <v>1662</v>
      </c>
      <c r="C966" s="143" t="s">
        <v>2127</v>
      </c>
      <c r="F966" s="145">
        <f>VLOOKUP(E966,RUOLO!$A$1:$B$6,2,FALSE)</f>
        <v>0</v>
      </c>
      <c r="G966" s="140" t="s">
        <v>1625</v>
      </c>
      <c r="H966" s="140" t="s">
        <v>1625</v>
      </c>
      <c r="I966" s="145">
        <f>IF(A966=A965,1,0)</f>
        <v>0</v>
      </c>
      <c r="J966" s="145">
        <f>IF(I966=0,-INT(J965-1),J965)</f>
        <v>0</v>
      </c>
    </row>
    <row r="967" spans="1:10" ht="12">
      <c r="A967" s="149" t="s">
        <v>98</v>
      </c>
      <c r="B967" s="143" t="s">
        <v>2128</v>
      </c>
      <c r="C967" s="143" t="s">
        <v>2129</v>
      </c>
      <c r="F967" s="145">
        <f>VLOOKUP(E967,RUOLO!$A$1:$B$6,2,FALSE)</f>
        <v>0</v>
      </c>
      <c r="G967" s="140" t="s">
        <v>1646</v>
      </c>
      <c r="I967" s="145">
        <f>IF(A967=A966,1,0)</f>
        <v>1</v>
      </c>
      <c r="J967" s="145">
        <f>IF(I967=0,-INT(J966-1),J966)</f>
        <v>0</v>
      </c>
    </row>
    <row r="968" spans="1:10" ht="12">
      <c r="A968" s="149" t="s">
        <v>98</v>
      </c>
      <c r="B968" s="143" t="s">
        <v>1656</v>
      </c>
      <c r="C968" s="143" t="s">
        <v>2130</v>
      </c>
      <c r="F968" s="145">
        <f>VLOOKUP(E968,RUOLO!$A$1:$B$6,2,FALSE)</f>
        <v>0</v>
      </c>
      <c r="G968" s="140" t="s">
        <v>1646</v>
      </c>
      <c r="I968" s="145">
        <f>IF(A968=A967,1,0)</f>
        <v>1</v>
      </c>
      <c r="J968" s="145">
        <f>IF(I968=0,-INT(J967-1),J967)</f>
        <v>0</v>
      </c>
    </row>
    <row r="969" spans="1:10" ht="12">
      <c r="A969" s="149" t="s">
        <v>98</v>
      </c>
      <c r="B969" s="143" t="s">
        <v>1664</v>
      </c>
      <c r="C969" s="143" t="s">
        <v>2131</v>
      </c>
      <c r="F969" s="145">
        <f>VLOOKUP(E969,RUOLO!$A$1:$B$6,2,FALSE)</f>
        <v>0</v>
      </c>
      <c r="G969" s="140" t="s">
        <v>1625</v>
      </c>
      <c r="H969" s="140" t="s">
        <v>1653</v>
      </c>
      <c r="I969" s="145">
        <f>IF(A969=A968,1,0)</f>
        <v>1</v>
      </c>
      <c r="J969" s="145">
        <f>IF(I969=0,-INT(J968-1),J968)</f>
        <v>0</v>
      </c>
    </row>
    <row r="970" spans="1:10" ht="12">
      <c r="A970" s="140" t="s">
        <v>98</v>
      </c>
      <c r="B970" s="143" t="s">
        <v>1662</v>
      </c>
      <c r="C970" s="143" t="s">
        <v>3474</v>
      </c>
      <c r="F970" s="145">
        <f>VLOOKUP(E970,RUOLO!$A$1:$B$6,2,FALSE)</f>
        <v>0</v>
      </c>
      <c r="G970" s="140" t="s">
        <v>1625</v>
      </c>
      <c r="H970" s="140" t="s">
        <v>1625</v>
      </c>
      <c r="I970" s="145">
        <f>IF(A970=A969,1,0)</f>
        <v>1</v>
      </c>
      <c r="J970" s="145">
        <f>IF(I970=0,-INT(J969-1),J969)</f>
        <v>0</v>
      </c>
    </row>
    <row r="971" spans="1:10" ht="12">
      <c r="A971" s="140" t="s">
        <v>98</v>
      </c>
      <c r="B971" s="143" t="s">
        <v>1658</v>
      </c>
      <c r="C971" s="143" t="s">
        <v>2129</v>
      </c>
      <c r="F971" s="145">
        <f>VLOOKUP(E971,RUOLO!$A$1:$B$6,2,FALSE)</f>
        <v>0</v>
      </c>
      <c r="G971" s="140" t="s">
        <v>1646</v>
      </c>
      <c r="H971" s="140" t="s">
        <v>1646</v>
      </c>
      <c r="I971" s="145">
        <f>IF(A971=A970,1,0)</f>
        <v>1</v>
      </c>
      <c r="J971" s="145">
        <f>IF(I971=0,-INT(J970-1),J970)</f>
        <v>0</v>
      </c>
    </row>
    <row r="972" spans="1:10" ht="12">
      <c r="A972" s="140" t="s">
        <v>98</v>
      </c>
      <c r="B972" s="143" t="s">
        <v>1656</v>
      </c>
      <c r="C972" s="143" t="s">
        <v>3568</v>
      </c>
      <c r="F972" s="145">
        <f>VLOOKUP(E972,RUOLO!$A$1:$B$6,2,FALSE)</f>
        <v>0</v>
      </c>
      <c r="G972" s="140" t="s">
        <v>1646</v>
      </c>
      <c r="H972" s="140" t="s">
        <v>1646</v>
      </c>
      <c r="I972" s="145">
        <f>IF(A972=A971,1,0)</f>
        <v>1</v>
      </c>
      <c r="J972" s="145">
        <f>IF(I972=0,-INT(J971-1),J971)</f>
        <v>0</v>
      </c>
    </row>
    <row r="973" spans="1:10" ht="12">
      <c r="A973" s="140" t="s">
        <v>98</v>
      </c>
      <c r="B973" s="143" t="s">
        <v>1664</v>
      </c>
      <c r="C973" s="143" t="s">
        <v>3569</v>
      </c>
      <c r="F973" s="145">
        <f>VLOOKUP(E973,RUOLO!$A$1:$B$6,2,FALSE)</f>
        <v>0</v>
      </c>
      <c r="G973" s="140" t="s">
        <v>1625</v>
      </c>
      <c r="H973" s="140" t="s">
        <v>1646</v>
      </c>
      <c r="I973" s="145">
        <f>IF(A973=A972,1,0)</f>
        <v>1</v>
      </c>
      <c r="J973" s="145">
        <f>IF(I973=0,-INT(J972-1),J972)</f>
        <v>0</v>
      </c>
    </row>
    <row r="974" spans="1:10" ht="12">
      <c r="A974" s="140" t="s">
        <v>860</v>
      </c>
      <c r="C974" s="143" t="s">
        <v>2926</v>
      </c>
      <c r="F974" s="145">
        <f>VLOOKUP(E974,RUOLO!$A$1:$B$6,2,FALSE)</f>
        <v>0</v>
      </c>
      <c r="G974" s="140" t="s">
        <v>1625</v>
      </c>
      <c r="H974" s="140" t="s">
        <v>1625</v>
      </c>
      <c r="I974" s="145">
        <f>IF(A974=A973,1,0)</f>
        <v>0</v>
      </c>
      <c r="J974" s="145">
        <f>IF(I974=0,-INT(J973-1),J973)</f>
        <v>1</v>
      </c>
    </row>
    <row r="975" spans="1:10" ht="12">
      <c r="A975" s="140" t="s">
        <v>496</v>
      </c>
      <c r="B975" s="143" t="s">
        <v>2700</v>
      </c>
      <c r="C975" s="143" t="s">
        <v>2684</v>
      </c>
      <c r="F975" s="145">
        <f>VLOOKUP(E975,RUOLO!$A$1:$B$6,2,FALSE)</f>
        <v>0</v>
      </c>
      <c r="G975" s="140" t="s">
        <v>1625</v>
      </c>
      <c r="H975" s="140" t="s">
        <v>1625</v>
      </c>
      <c r="I975" s="145">
        <f>IF(A975=A974,1,0)</f>
        <v>0</v>
      </c>
      <c r="J975" s="145">
        <f>IF(I975=0,-INT(J974-1),J974)</f>
        <v>0</v>
      </c>
    </row>
    <row r="976" spans="1:10" ht="12">
      <c r="A976" s="140" t="s">
        <v>496</v>
      </c>
      <c r="B976" s="143" t="s">
        <v>2690</v>
      </c>
      <c r="C976" s="143" t="s">
        <v>1947</v>
      </c>
      <c r="F976" s="145">
        <f>VLOOKUP(E976,RUOLO!$A$1:$B$6,2,FALSE)</f>
        <v>0</v>
      </c>
      <c r="G976" s="140" t="s">
        <v>1625</v>
      </c>
      <c r="H976" s="140" t="s">
        <v>1646</v>
      </c>
      <c r="I976" s="145">
        <f>IF(A976=A975,1,0)</f>
        <v>1</v>
      </c>
      <c r="J976" s="145">
        <f>IF(I976=0,-INT(J975-1),J975)</f>
        <v>0</v>
      </c>
    </row>
    <row r="977" spans="1:10" ht="12">
      <c r="A977" s="140" t="s">
        <v>496</v>
      </c>
      <c r="B977" s="143" t="s">
        <v>2703</v>
      </c>
      <c r="C977" s="143" t="s">
        <v>2704</v>
      </c>
      <c r="F977" s="145">
        <f>VLOOKUP(E977,RUOLO!$A$1:$B$6,2,FALSE)</f>
        <v>0</v>
      </c>
      <c r="G977" s="140" t="s">
        <v>1625</v>
      </c>
      <c r="H977" s="140" t="s">
        <v>1646</v>
      </c>
      <c r="I977" s="145">
        <f>IF(A977=A976,1,0)</f>
        <v>1</v>
      </c>
      <c r="J977" s="145">
        <f>IF(I977=0,-INT(J976-1),J976)</f>
        <v>0</v>
      </c>
    </row>
    <row r="978" spans="1:10" ht="12">
      <c r="A978" s="140" t="s">
        <v>496</v>
      </c>
      <c r="B978" s="143" t="s">
        <v>2705</v>
      </c>
      <c r="C978" s="143" t="s">
        <v>2706</v>
      </c>
      <c r="F978" s="145">
        <f>VLOOKUP(E978,RUOLO!$A$1:$B$6,2,FALSE)</f>
        <v>0</v>
      </c>
      <c r="G978" s="140" t="s">
        <v>1625</v>
      </c>
      <c r="H978" s="140" t="s">
        <v>1646</v>
      </c>
      <c r="I978" s="145">
        <f>IF(A978=A977,1,0)</f>
        <v>1</v>
      </c>
      <c r="J978" s="145">
        <f>IF(I978=0,-INT(J977-1),J977)</f>
        <v>0</v>
      </c>
    </row>
    <row r="979" spans="1:10" ht="12">
      <c r="A979" s="140" t="s">
        <v>496</v>
      </c>
      <c r="B979" s="143" t="s">
        <v>2707</v>
      </c>
      <c r="C979" s="143" t="s">
        <v>2708</v>
      </c>
      <c r="F979" s="145">
        <f>VLOOKUP(E979,RUOLO!$A$1:$B$6,2,FALSE)</f>
        <v>0</v>
      </c>
      <c r="G979" s="140" t="s">
        <v>1625</v>
      </c>
      <c r="H979" s="140" t="s">
        <v>1646</v>
      </c>
      <c r="I979" s="145">
        <f>IF(A979=A978,1,0)</f>
        <v>1</v>
      </c>
      <c r="J979" s="145">
        <f>IF(I979=0,-INT(J978-1),J978)</f>
        <v>0</v>
      </c>
    </row>
    <row r="980" spans="1:10" ht="12">
      <c r="A980" s="140" t="s">
        <v>1044</v>
      </c>
      <c r="B980" s="143" t="s">
        <v>2265</v>
      </c>
      <c r="C980" s="143" t="s">
        <v>3398</v>
      </c>
      <c r="F980" s="145">
        <f>VLOOKUP(E980,RUOLO!$A$1:$B$6,2,FALSE)</f>
        <v>0</v>
      </c>
      <c r="G980" s="140" t="s">
        <v>1625</v>
      </c>
      <c r="H980" s="140" t="s">
        <v>1625</v>
      </c>
      <c r="I980" s="145">
        <f>IF(A980=A979,1,0)</f>
        <v>0</v>
      </c>
      <c r="J980" s="145">
        <f>IF(I980=0,-INT(J979-1),J979)</f>
        <v>1</v>
      </c>
    </row>
    <row r="981" spans="1:10" ht="12">
      <c r="A981" s="154" t="s">
        <v>139</v>
      </c>
      <c r="B981" s="143" t="s">
        <v>2198</v>
      </c>
      <c r="C981" s="143" t="s">
        <v>2069</v>
      </c>
      <c r="F981" s="145">
        <f>VLOOKUP(E981,RUOLO!$A$1:$B$6,2,FALSE)</f>
        <v>0</v>
      </c>
      <c r="G981" s="140" t="s">
        <v>1625</v>
      </c>
      <c r="H981" s="140" t="s">
        <v>1625</v>
      </c>
      <c r="I981" s="145">
        <f>IF(A981=A980,1,0)</f>
        <v>0</v>
      </c>
      <c r="J981" s="145">
        <f>IF(I981=0,-INT(J980-1),J980)</f>
        <v>0</v>
      </c>
    </row>
    <row r="982" spans="1:10" ht="12">
      <c r="A982" s="140" t="s">
        <v>693</v>
      </c>
      <c r="B982" s="143" t="s">
        <v>2291</v>
      </c>
      <c r="C982" s="140" t="s">
        <v>2793</v>
      </c>
      <c r="F982" s="145">
        <f>VLOOKUP(E982,RUOLO!$A$1:$B$6,2,FALSE)</f>
        <v>0</v>
      </c>
      <c r="G982" s="140" t="s">
        <v>2440</v>
      </c>
      <c r="H982" s="140" t="s">
        <v>2440</v>
      </c>
      <c r="I982" s="145">
        <f>IF(A982=A981,1,0)</f>
        <v>0</v>
      </c>
      <c r="J982" s="145">
        <f>IF(I982=0,-INT(J981-1),J981)</f>
        <v>1</v>
      </c>
    </row>
    <row r="983" spans="1:10" ht="12">
      <c r="A983" s="140" t="s">
        <v>188</v>
      </c>
      <c r="B983" s="143" t="s">
        <v>2241</v>
      </c>
      <c r="C983" s="143" t="s">
        <v>2242</v>
      </c>
      <c r="F983" s="145">
        <f>VLOOKUP(E983,RUOLO!$A$1:$B$6,2,FALSE)</f>
        <v>0</v>
      </c>
      <c r="G983" s="140" t="s">
        <v>1625</v>
      </c>
      <c r="H983" s="140" t="s">
        <v>1625</v>
      </c>
      <c r="I983" s="145">
        <f>IF(A983=A982,1,0)</f>
        <v>0</v>
      </c>
      <c r="J983" s="145">
        <f>IF(I983=0,-INT(J982-1),J982)</f>
        <v>0</v>
      </c>
    </row>
    <row r="984" spans="1:10" ht="12">
      <c r="A984" s="140" t="s">
        <v>188</v>
      </c>
      <c r="B984" s="143" t="s">
        <v>2243</v>
      </c>
      <c r="C984" s="143" t="s">
        <v>2244</v>
      </c>
      <c r="F984" s="145">
        <f>VLOOKUP(E984,RUOLO!$A$1:$B$6,2,FALSE)</f>
        <v>0</v>
      </c>
      <c r="G984" s="140" t="s">
        <v>1625</v>
      </c>
      <c r="H984" s="140" t="s">
        <v>1646</v>
      </c>
      <c r="I984" s="145">
        <f>IF(A984=A983,1,0)</f>
        <v>1</v>
      </c>
      <c r="J984" s="145">
        <f>IF(I984=0,-INT(J983-1),J983)</f>
        <v>0</v>
      </c>
    </row>
    <row r="985" spans="1:10" ht="12">
      <c r="A985" s="140" t="s">
        <v>188</v>
      </c>
      <c r="B985" s="143" t="s">
        <v>2245</v>
      </c>
      <c r="C985" s="143" t="s">
        <v>2246</v>
      </c>
      <c r="F985" s="145">
        <f>VLOOKUP(E985,RUOLO!$A$1:$B$6,2,FALSE)</f>
        <v>0</v>
      </c>
      <c r="G985" s="140" t="s">
        <v>1625</v>
      </c>
      <c r="H985" s="140" t="s">
        <v>1646</v>
      </c>
      <c r="I985" s="145">
        <f>IF(A985=A984,1,0)</f>
        <v>1</v>
      </c>
      <c r="J985" s="145">
        <f>IF(I985=0,-INT(J984-1),J984)</f>
        <v>0</v>
      </c>
    </row>
    <row r="986" spans="1:10" ht="12">
      <c r="A986" s="140" t="s">
        <v>188</v>
      </c>
      <c r="B986" s="143" t="s">
        <v>2247</v>
      </c>
      <c r="C986" s="143" t="s">
        <v>2248</v>
      </c>
      <c r="F986" s="145">
        <f>VLOOKUP(E986,RUOLO!$A$1:$B$6,2,FALSE)</f>
        <v>0</v>
      </c>
      <c r="G986" s="140" t="s">
        <v>1625</v>
      </c>
      <c r="H986" s="140" t="s">
        <v>1646</v>
      </c>
      <c r="I986" s="145">
        <f>IF(A986=A985,1,0)</f>
        <v>1</v>
      </c>
      <c r="J986" s="145">
        <f>IF(I986=0,-INT(J985-1),J985)</f>
        <v>0</v>
      </c>
    </row>
    <row r="987" spans="1:10" ht="12">
      <c r="A987" s="140" t="s">
        <v>188</v>
      </c>
      <c r="B987" s="143" t="s">
        <v>2249</v>
      </c>
      <c r="C987" s="143" t="s">
        <v>2250</v>
      </c>
      <c r="F987" s="145">
        <f>VLOOKUP(E987,RUOLO!$A$1:$B$6,2,FALSE)</f>
        <v>0</v>
      </c>
      <c r="G987" s="140" t="s">
        <v>1625</v>
      </c>
      <c r="H987" s="140" t="s">
        <v>1646</v>
      </c>
      <c r="I987" s="145">
        <f>IF(A987=A986,1,0)</f>
        <v>1</v>
      </c>
      <c r="J987" s="145">
        <f>IF(I987=0,-INT(J986-1),J986)</f>
        <v>0</v>
      </c>
    </row>
    <row r="988" spans="1:10" ht="12">
      <c r="A988" s="140" t="s">
        <v>456</v>
      </c>
      <c r="B988" s="143" t="s">
        <v>2196</v>
      </c>
      <c r="C988" s="143" t="s">
        <v>2651</v>
      </c>
      <c r="F988" s="145">
        <f>VLOOKUP(E988,RUOLO!$A$1:$B$6,2,FALSE)</f>
        <v>0</v>
      </c>
      <c r="G988" s="140" t="s">
        <v>2440</v>
      </c>
      <c r="H988" s="140" t="s">
        <v>2440</v>
      </c>
      <c r="I988" s="145">
        <f>IF(A988=A987,1,0)</f>
        <v>0</v>
      </c>
      <c r="J988" s="145">
        <f>IF(I988=0,-INT(J987-1),J987)</f>
        <v>1</v>
      </c>
    </row>
    <row r="989" spans="1:10" ht="12">
      <c r="A989" s="140" t="s">
        <v>456</v>
      </c>
      <c r="B989" s="143" t="s">
        <v>2652</v>
      </c>
      <c r="C989" s="143" t="s">
        <v>2653</v>
      </c>
      <c r="F989" s="145">
        <f>VLOOKUP(E989,RUOLO!$A$1:$B$6,2,FALSE)</f>
        <v>0</v>
      </c>
      <c r="G989" s="140" t="s">
        <v>2438</v>
      </c>
      <c r="H989" s="140" t="s">
        <v>2438</v>
      </c>
      <c r="I989" s="145">
        <f>IF(A989=A988,1,0)</f>
        <v>1</v>
      </c>
      <c r="J989" s="145">
        <f>IF(I989=0,-INT(J988-1),J988)</f>
        <v>1</v>
      </c>
    </row>
    <row r="990" spans="1:10" ht="12">
      <c r="A990" s="140" t="s">
        <v>456</v>
      </c>
      <c r="B990" s="143" t="s">
        <v>2654</v>
      </c>
      <c r="C990" s="143" t="s">
        <v>2655</v>
      </c>
      <c r="F990" s="145">
        <f>VLOOKUP(E990,RUOLO!$A$1:$B$6,2,FALSE)</f>
        <v>0</v>
      </c>
      <c r="G990" s="140" t="s">
        <v>2440</v>
      </c>
      <c r="H990" s="140" t="s">
        <v>2438</v>
      </c>
      <c r="I990" s="145">
        <f>IF(A990=A989,1,0)</f>
        <v>1</v>
      </c>
      <c r="J990" s="145">
        <f>IF(I990=0,-INT(J989-1),J989)</f>
        <v>1</v>
      </c>
    </row>
    <row r="991" spans="1:10" ht="12">
      <c r="A991" s="140" t="s">
        <v>456</v>
      </c>
      <c r="B991" s="143" t="s">
        <v>2656</v>
      </c>
      <c r="C991" s="143" t="s">
        <v>2657</v>
      </c>
      <c r="F991" s="145">
        <f>VLOOKUP(E991,RUOLO!$A$1:$B$6,2,FALSE)</f>
        <v>0</v>
      </c>
      <c r="G991" s="140" t="s">
        <v>2438</v>
      </c>
      <c r="H991" s="140" t="s">
        <v>2438</v>
      </c>
      <c r="I991" s="145">
        <f>IF(A991=A990,1,0)</f>
        <v>1</v>
      </c>
      <c r="J991" s="145">
        <f>IF(I991=0,-INT(J990-1),J990)</f>
        <v>1</v>
      </c>
    </row>
    <row r="992" spans="1:10" ht="12">
      <c r="A992" s="140" t="s">
        <v>456</v>
      </c>
      <c r="B992" s="143" t="s">
        <v>2658</v>
      </c>
      <c r="C992" s="143" t="s">
        <v>2659</v>
      </c>
      <c r="F992" s="145">
        <f>VLOOKUP(E992,RUOLO!$A$1:$B$6,2,FALSE)</f>
        <v>0</v>
      </c>
      <c r="G992" s="140" t="s">
        <v>2438</v>
      </c>
      <c r="H992" s="140" t="s">
        <v>2438</v>
      </c>
      <c r="I992" s="145">
        <f>IF(A992=A991,1,0)</f>
        <v>1</v>
      </c>
      <c r="J992" s="145">
        <f>IF(I992=0,-INT(J991-1),J991)</f>
        <v>1</v>
      </c>
    </row>
    <row r="993" spans="1:10" ht="12">
      <c r="A993" s="140" t="s">
        <v>1146</v>
      </c>
      <c r="B993" s="143" t="s">
        <v>3468</v>
      </c>
      <c r="C993" s="143" t="s">
        <v>3469</v>
      </c>
      <c r="F993" s="145">
        <f>VLOOKUP(E993,RUOLO!$A$1:$B$6,2,FALSE)</f>
        <v>0</v>
      </c>
      <c r="G993" s="140" t="s">
        <v>1625</v>
      </c>
      <c r="H993" s="140" t="s">
        <v>1625</v>
      </c>
      <c r="I993" s="145">
        <f>IF(A993=A992,1,0)</f>
        <v>0</v>
      </c>
      <c r="J993" s="145">
        <f>IF(I993=0,-INT(J992-1),J992)</f>
        <v>0</v>
      </c>
    </row>
    <row r="994" spans="1:10" ht="12">
      <c r="A994" s="140" t="s">
        <v>1146</v>
      </c>
      <c r="B994" s="143" t="s">
        <v>3517</v>
      </c>
      <c r="C994" s="143" t="s">
        <v>3518</v>
      </c>
      <c r="F994" s="145">
        <f>VLOOKUP(E994,RUOLO!$A$1:$B$6,2,FALSE)</f>
        <v>0</v>
      </c>
      <c r="G994" s="140" t="s">
        <v>1646</v>
      </c>
      <c r="H994" s="140" t="s">
        <v>1646</v>
      </c>
      <c r="I994" s="145">
        <f>IF(A994=A993,1,0)</f>
        <v>1</v>
      </c>
      <c r="J994" s="145">
        <f>IF(I994=0,-INT(J993-1),J993)</f>
        <v>0</v>
      </c>
    </row>
    <row r="995" spans="1:10" ht="12">
      <c r="A995" s="140" t="s">
        <v>1146</v>
      </c>
      <c r="B995" s="143" t="s">
        <v>3470</v>
      </c>
      <c r="C995" s="143" t="s">
        <v>3471</v>
      </c>
      <c r="F995" s="145">
        <f>VLOOKUP(E995,RUOLO!$A$1:$B$6,2,FALSE)</f>
        <v>0</v>
      </c>
      <c r="G995" s="140" t="s">
        <v>1646</v>
      </c>
      <c r="H995" s="140" t="s">
        <v>1646</v>
      </c>
      <c r="I995" s="145">
        <f>IF(A995=A994,1,0)</f>
        <v>1</v>
      </c>
      <c r="J995" s="145">
        <f>IF(I995=0,-INT(J994-1),J994)</f>
        <v>0</v>
      </c>
    </row>
    <row r="996" spans="1:10" ht="12">
      <c r="A996" s="140" t="s">
        <v>1146</v>
      </c>
      <c r="B996" s="143" t="s">
        <v>3472</v>
      </c>
      <c r="C996" s="143" t="s">
        <v>3473</v>
      </c>
      <c r="F996" s="145">
        <f>VLOOKUP(E996,RUOLO!$A$1:$B$6,2,FALSE)</f>
        <v>0</v>
      </c>
      <c r="G996" s="140" t="s">
        <v>1625</v>
      </c>
      <c r="H996" s="140" t="s">
        <v>1646</v>
      </c>
      <c r="I996" s="145">
        <f>IF(A996=A995,1,0)</f>
        <v>1</v>
      </c>
      <c r="J996" s="145">
        <f>IF(I996=0,-INT(J995-1),J995)</f>
        <v>0</v>
      </c>
    </row>
    <row r="997" spans="1:10" ht="12">
      <c r="A997" s="140" t="s">
        <v>1146</v>
      </c>
      <c r="B997" s="143" t="s">
        <v>2637</v>
      </c>
      <c r="C997" s="143" t="s">
        <v>3519</v>
      </c>
      <c r="F997" s="145">
        <f>VLOOKUP(E997,RUOLO!$A$1:$B$6,2,FALSE)</f>
        <v>0</v>
      </c>
      <c r="G997" s="140" t="s">
        <v>1646</v>
      </c>
      <c r="H997" s="140" t="s">
        <v>1646</v>
      </c>
      <c r="I997" s="145">
        <f>IF(A997=A996,1,0)</f>
        <v>1</v>
      </c>
      <c r="J997" s="145">
        <f>IF(I997=0,-INT(J996-1),J996)</f>
        <v>0</v>
      </c>
    </row>
    <row r="998" spans="1:10" ht="12">
      <c r="A998" s="140" t="s">
        <v>1146</v>
      </c>
      <c r="B998" s="143" t="s">
        <v>1662</v>
      </c>
      <c r="C998" s="143" t="s">
        <v>3474</v>
      </c>
      <c r="F998" s="145">
        <f>VLOOKUP(E998,RUOLO!$A$1:$B$6,2,FALSE)</f>
        <v>0</v>
      </c>
      <c r="G998" s="140" t="s">
        <v>1625</v>
      </c>
      <c r="H998" s="140" t="s">
        <v>1646</v>
      </c>
      <c r="I998" s="145">
        <f>IF(A998=A997,1,0)</f>
        <v>1</v>
      </c>
      <c r="J998" s="145">
        <f>IF(I998=0,-INT(J997-1),J997)</f>
        <v>0</v>
      </c>
    </row>
    <row r="999" spans="1:10" ht="12">
      <c r="A999" s="140" t="s">
        <v>1146</v>
      </c>
      <c r="B999" s="143" t="s">
        <v>3475</v>
      </c>
      <c r="C999" s="143" t="s">
        <v>3476</v>
      </c>
      <c r="F999" s="145">
        <f>VLOOKUP(E999,RUOLO!$A$1:$B$6,2,FALSE)</f>
        <v>0</v>
      </c>
      <c r="G999" s="140" t="s">
        <v>1625</v>
      </c>
      <c r="H999" s="140" t="s">
        <v>1646</v>
      </c>
      <c r="I999" s="145">
        <f>IF(A999=A998,1,0)</f>
        <v>1</v>
      </c>
      <c r="J999" s="145">
        <f>IF(I999=0,-INT(J998-1),J998)</f>
        <v>0</v>
      </c>
    </row>
    <row r="1000" spans="1:10" ht="12">
      <c r="A1000" s="140" t="s">
        <v>1146</v>
      </c>
      <c r="B1000" s="143" t="s">
        <v>3541</v>
      </c>
      <c r="C1000" s="143" t="s">
        <v>3542</v>
      </c>
      <c r="F1000" s="145">
        <f>VLOOKUP(E1000,RUOLO!$A$1:$B$6,2,FALSE)</f>
        <v>0</v>
      </c>
      <c r="G1000" s="140" t="s">
        <v>1646</v>
      </c>
      <c r="H1000" s="140" t="s">
        <v>1646</v>
      </c>
      <c r="I1000" s="145">
        <f>IF(A1000=A999,1,0)</f>
        <v>1</v>
      </c>
      <c r="J1000" s="145">
        <f>IF(I1000=0,-INT(J999-1),J999)</f>
        <v>0</v>
      </c>
    </row>
    <row r="1001" spans="1:10" ht="12">
      <c r="A1001" s="140" t="s">
        <v>1146</v>
      </c>
      <c r="B1001" s="143" t="s">
        <v>3515</v>
      </c>
      <c r="C1001" s="143" t="s">
        <v>3516</v>
      </c>
      <c r="F1001" s="145">
        <f>VLOOKUP(E1001,RUOLO!$A$1:$B$6,2,FALSE)</f>
        <v>0</v>
      </c>
      <c r="G1001" s="140" t="s">
        <v>1646</v>
      </c>
      <c r="H1001" s="140" t="s">
        <v>1646</v>
      </c>
      <c r="I1001" s="145">
        <f>IF(A1001=A1000,1,0)</f>
        <v>1</v>
      </c>
      <c r="J1001" s="145">
        <f>IF(I1001=0,-INT(J1000-1),J1000)</f>
        <v>0</v>
      </c>
    </row>
    <row r="1002" spans="1:10" ht="12">
      <c r="A1002" s="140" t="s">
        <v>1146</v>
      </c>
      <c r="B1002" s="143" t="s">
        <v>3520</v>
      </c>
      <c r="C1002" s="143" t="s">
        <v>3521</v>
      </c>
      <c r="F1002" s="145">
        <f>VLOOKUP(E1002,RUOLO!$A$1:$B$6,2,FALSE)</f>
        <v>0</v>
      </c>
      <c r="G1002" s="140" t="s">
        <v>1646</v>
      </c>
      <c r="H1002" s="140" t="s">
        <v>1646</v>
      </c>
      <c r="I1002" s="145">
        <f>IF(A1002=A1001,1,0)</f>
        <v>1</v>
      </c>
      <c r="J1002" s="145">
        <f>IF(I1002=0,-INT(J1001-1),J1001)</f>
        <v>0</v>
      </c>
    </row>
    <row r="1003" spans="1:10" ht="12">
      <c r="A1003" s="140" t="s">
        <v>1146</v>
      </c>
      <c r="B1003" s="143" t="s">
        <v>3481</v>
      </c>
      <c r="C1003" s="143" t="s">
        <v>3482</v>
      </c>
      <c r="F1003" s="145">
        <f>VLOOKUP(E1003,RUOLO!$A$1:$B$6,2,FALSE)</f>
        <v>0</v>
      </c>
      <c r="G1003" s="140" t="s">
        <v>1625</v>
      </c>
      <c r="H1003" s="140" t="s">
        <v>1646</v>
      </c>
      <c r="I1003" s="145">
        <f>IF(A1003=A1002,1,0)</f>
        <v>1</v>
      </c>
      <c r="J1003" s="145">
        <f>IF(I1003=0,-INT(J1002-1),J1002)</f>
        <v>0</v>
      </c>
    </row>
    <row r="1004" spans="1:10" ht="12">
      <c r="A1004" s="140" t="s">
        <v>1146</v>
      </c>
      <c r="B1004" s="143" t="s">
        <v>3522</v>
      </c>
      <c r="C1004" s="143" t="s">
        <v>3523</v>
      </c>
      <c r="F1004" s="145">
        <f>VLOOKUP(E1004,RUOLO!$A$1:$B$6,2,FALSE)</f>
        <v>0</v>
      </c>
      <c r="G1004" s="140" t="s">
        <v>1625</v>
      </c>
      <c r="H1004" s="140" t="s">
        <v>1646</v>
      </c>
      <c r="I1004" s="145">
        <f>IF(A1004=A1003,1,0)</f>
        <v>1</v>
      </c>
      <c r="J1004" s="145">
        <f>IF(I1004=0,-INT(J1003-1),J1003)</f>
        <v>0</v>
      </c>
    </row>
    <row r="1005" spans="1:10" ht="12">
      <c r="A1005" s="140" t="s">
        <v>1146</v>
      </c>
      <c r="B1005" s="143" t="s">
        <v>3466</v>
      </c>
      <c r="C1005" s="143" t="s">
        <v>3490</v>
      </c>
      <c r="F1005" s="145">
        <f>VLOOKUP(E1005,RUOLO!$A$1:$B$6,2,FALSE)</f>
        <v>0</v>
      </c>
      <c r="G1005" s="140" t="s">
        <v>1625</v>
      </c>
      <c r="H1005" s="140" t="s">
        <v>1646</v>
      </c>
      <c r="I1005" s="145">
        <f>IF(A1005=A1004,1,0)</f>
        <v>1</v>
      </c>
      <c r="J1005" s="145">
        <f>IF(I1005=0,-INT(J1004-1),J1004)</f>
        <v>0</v>
      </c>
    </row>
    <row r="1006" spans="1:10" ht="12">
      <c r="A1006" s="140" t="s">
        <v>1146</v>
      </c>
      <c r="B1006" s="143" t="s">
        <v>3491</v>
      </c>
      <c r="C1006" s="143" t="s">
        <v>3492</v>
      </c>
      <c r="F1006" s="145">
        <f>VLOOKUP(E1006,RUOLO!$A$1:$B$6,2,FALSE)</f>
        <v>0</v>
      </c>
      <c r="G1006" s="140" t="s">
        <v>1625</v>
      </c>
      <c r="H1006" s="140" t="s">
        <v>1646</v>
      </c>
      <c r="I1006" s="145">
        <f>IF(A1006=A1005,1,0)</f>
        <v>1</v>
      </c>
      <c r="J1006" s="145">
        <f>IF(I1006=0,-INT(J1005-1),J1005)</f>
        <v>0</v>
      </c>
    </row>
    <row r="1007" spans="1:10" ht="12">
      <c r="A1007" s="140" t="s">
        <v>314</v>
      </c>
      <c r="B1007" s="143" t="s">
        <v>2358</v>
      </c>
      <c r="C1007" s="143" t="s">
        <v>2359</v>
      </c>
      <c r="F1007" s="145">
        <f>VLOOKUP(E1007,RUOLO!$A$1:$B$6,2,FALSE)</f>
        <v>0</v>
      </c>
      <c r="G1007" s="140" t="s">
        <v>1625</v>
      </c>
      <c r="H1007" s="140" t="s">
        <v>1625</v>
      </c>
      <c r="I1007" s="145">
        <f>IF(A1007=A1006,1,0)</f>
        <v>0</v>
      </c>
      <c r="J1007" s="145">
        <f>IF(I1007=0,-INT(J1006-1),J1006)</f>
        <v>1</v>
      </c>
    </row>
    <row r="1008" spans="1:10" ht="12">
      <c r="A1008" s="140" t="s">
        <v>864</v>
      </c>
      <c r="C1008" s="143" t="s">
        <v>2923</v>
      </c>
      <c r="F1008" s="145">
        <f>VLOOKUP(E1008,RUOLO!$A$1:$B$6,2,FALSE)</f>
        <v>0</v>
      </c>
      <c r="G1008" s="140" t="s">
        <v>1625</v>
      </c>
      <c r="H1008" s="140" t="s">
        <v>1625</v>
      </c>
      <c r="I1008" s="145">
        <f>IF(A1008=A1007,1,0)</f>
        <v>0</v>
      </c>
      <c r="J1008" s="145">
        <f>IF(I1008=0,-INT(J1007-1),J1007)</f>
        <v>0</v>
      </c>
    </row>
    <row r="1009" spans="1:10" ht="12">
      <c r="A1009" s="140" t="s">
        <v>334</v>
      </c>
      <c r="B1009" s="143" t="s">
        <v>2368</v>
      </c>
      <c r="C1009" s="143" t="s">
        <v>2369</v>
      </c>
      <c r="F1009" s="145">
        <f>VLOOKUP(E1009,RUOLO!$A$1:$B$6,2,FALSE)</f>
        <v>0</v>
      </c>
      <c r="G1009" s="140" t="s">
        <v>1625</v>
      </c>
      <c r="H1009" s="140" t="s">
        <v>1625</v>
      </c>
      <c r="I1009" s="145">
        <f>IF(A1009=A1008,1,0)</f>
        <v>0</v>
      </c>
      <c r="J1009" s="145">
        <f>IF(I1009=0,-INT(J1008-1),J1008)</f>
        <v>1</v>
      </c>
    </row>
    <row r="1010" spans="1:10" ht="12">
      <c r="A1010" s="140" t="s">
        <v>2271</v>
      </c>
      <c r="B1010" s="140" t="s">
        <v>2272</v>
      </c>
      <c r="C1010" s="140" t="s">
        <v>2273</v>
      </c>
      <c r="F1010" s="145">
        <f>VLOOKUP(E1010,RUOLO!$A$1:$B$6,2,FALSE)</f>
        <v>0</v>
      </c>
      <c r="G1010" s="140" t="s">
        <v>1625</v>
      </c>
      <c r="H1010" s="140" t="s">
        <v>1646</v>
      </c>
      <c r="I1010" s="145">
        <f>IF(A1010=A1009,1,0)</f>
        <v>0</v>
      </c>
      <c r="J1010" s="145">
        <f>IF(I1010=0,-INT(J1009-1),J1009)</f>
        <v>0</v>
      </c>
    </row>
    <row r="1011" spans="1:10" ht="12">
      <c r="A1011" s="140" t="s">
        <v>2271</v>
      </c>
      <c r="B1011" s="140" t="s">
        <v>2274</v>
      </c>
      <c r="C1011" s="140" t="s">
        <v>2275</v>
      </c>
      <c r="F1011" s="145">
        <f>VLOOKUP(E1011,RUOLO!$A$1:$B$6,2,FALSE)</f>
        <v>0</v>
      </c>
      <c r="G1011" s="140" t="s">
        <v>1625</v>
      </c>
      <c r="H1011" s="140" t="s">
        <v>1646</v>
      </c>
      <c r="I1011" s="145">
        <f>IF(A1011=A1010,1,0)</f>
        <v>1</v>
      </c>
      <c r="J1011" s="145">
        <f>IF(I1011=0,-INT(J1010-1),J1010)</f>
        <v>0</v>
      </c>
    </row>
    <row r="1012" spans="1:10" ht="12">
      <c r="A1012" s="140" t="s">
        <v>2271</v>
      </c>
      <c r="B1012" s="140" t="s">
        <v>2276</v>
      </c>
      <c r="C1012" s="140" t="s">
        <v>2277</v>
      </c>
      <c r="F1012" s="145">
        <f>VLOOKUP(E1012,RUOLO!$A$1:$B$6,2,FALSE)</f>
        <v>0</v>
      </c>
      <c r="G1012" s="140" t="s">
        <v>1625</v>
      </c>
      <c r="H1012" s="140" t="s">
        <v>1646</v>
      </c>
      <c r="I1012" s="145">
        <f>IF(A1012=A1011,1,0)</f>
        <v>1</v>
      </c>
      <c r="J1012" s="145">
        <f>IF(I1012=0,-INT(J1011-1),J1011)</f>
        <v>0</v>
      </c>
    </row>
    <row r="1013" spans="1:10" ht="12">
      <c r="A1013" s="140" t="s">
        <v>2271</v>
      </c>
      <c r="B1013" s="140" t="s">
        <v>1629</v>
      </c>
      <c r="C1013" s="140" t="s">
        <v>2278</v>
      </c>
      <c r="F1013" s="145">
        <f>VLOOKUP(E1013,RUOLO!$A$1:$B$6,2,FALSE)</f>
        <v>0</v>
      </c>
      <c r="G1013" s="140" t="s">
        <v>1625</v>
      </c>
      <c r="H1013" s="140" t="s">
        <v>1646</v>
      </c>
      <c r="I1013" s="145">
        <f>IF(A1013=A1012,1,0)</f>
        <v>1</v>
      </c>
      <c r="J1013" s="145">
        <f>IF(I1013=0,-INT(J1012-1),J1012)</f>
        <v>0</v>
      </c>
    </row>
    <row r="1014" spans="1:10" ht="12">
      <c r="A1014" s="140" t="s">
        <v>2271</v>
      </c>
      <c r="B1014" s="154" t="s">
        <v>2279</v>
      </c>
      <c r="C1014" s="140" t="s">
        <v>2280</v>
      </c>
      <c r="F1014" s="145">
        <f>VLOOKUP(E1014,RUOLO!$A$1:$B$6,2,FALSE)</f>
        <v>0</v>
      </c>
      <c r="G1014" s="140" t="s">
        <v>1625</v>
      </c>
      <c r="H1014" s="140" t="s">
        <v>1646</v>
      </c>
      <c r="I1014" s="145">
        <f>IF(A1014=A1013,1,0)</f>
        <v>1</v>
      </c>
      <c r="J1014" s="145">
        <f>IF(I1014=0,-INT(J1013-1),J1013)</f>
        <v>0</v>
      </c>
    </row>
    <row r="1015" spans="1:10" ht="12">
      <c r="A1015" s="140" t="s">
        <v>2271</v>
      </c>
      <c r="B1015" s="154" t="s">
        <v>2281</v>
      </c>
      <c r="C1015" s="140" t="s">
        <v>2282</v>
      </c>
      <c r="F1015" s="145">
        <f>VLOOKUP(E1015,RUOLO!$A$1:$B$6,2,FALSE)</f>
        <v>0</v>
      </c>
      <c r="G1015" s="140" t="s">
        <v>1625</v>
      </c>
      <c r="H1015" s="140" t="s">
        <v>1646</v>
      </c>
      <c r="I1015" s="145">
        <f>IF(A1015=A1014,1,0)</f>
        <v>1</v>
      </c>
      <c r="J1015" s="145">
        <f>IF(I1015=0,-INT(J1014-1),J1014)</f>
        <v>0</v>
      </c>
    </row>
    <row r="1016" spans="1:10" ht="12">
      <c r="A1016" s="140" t="s">
        <v>2271</v>
      </c>
      <c r="B1016" s="154" t="s">
        <v>2283</v>
      </c>
      <c r="C1016" s="140" t="s">
        <v>2284</v>
      </c>
      <c r="F1016" s="145">
        <f>VLOOKUP(E1016,RUOLO!$A$1:$B$6,2,FALSE)</f>
        <v>0</v>
      </c>
      <c r="G1016" s="140" t="s">
        <v>1625</v>
      </c>
      <c r="H1016" s="140" t="s">
        <v>1646</v>
      </c>
      <c r="I1016" s="145">
        <f>IF(A1016=A1015,1,0)</f>
        <v>1</v>
      </c>
      <c r="J1016" s="145">
        <f>IF(I1016=0,-INT(J1015-1),J1015)</f>
        <v>0</v>
      </c>
    </row>
    <row r="1017" spans="1:10" ht="12">
      <c r="A1017" s="140" t="s">
        <v>2271</v>
      </c>
      <c r="B1017" s="154" t="s">
        <v>2285</v>
      </c>
      <c r="C1017" s="162" t="s">
        <v>2286</v>
      </c>
      <c r="F1017" s="145">
        <f>VLOOKUP(E1017,RUOLO!$A$1:$B$6,2,FALSE)</f>
        <v>0</v>
      </c>
      <c r="G1017" s="140" t="s">
        <v>1625</v>
      </c>
      <c r="H1017" s="140" t="s">
        <v>1646</v>
      </c>
      <c r="I1017" s="145">
        <f>IF(A1017=A1016,1,0)</f>
        <v>1</v>
      </c>
      <c r="J1017" s="145">
        <f>IF(I1017=0,-INT(J1016-1),J1016)</f>
        <v>0</v>
      </c>
    </row>
    <row r="1018" spans="1:10" ht="12">
      <c r="A1018" s="140" t="s">
        <v>2271</v>
      </c>
      <c r="B1018" s="154" t="s">
        <v>2287</v>
      </c>
      <c r="C1018" s="140" t="s">
        <v>2288</v>
      </c>
      <c r="F1018" s="145">
        <f>VLOOKUP(E1018,RUOLO!$A$1:$B$6,2,FALSE)</f>
        <v>0</v>
      </c>
      <c r="G1018" s="140" t="s">
        <v>1625</v>
      </c>
      <c r="H1018" s="140" t="s">
        <v>1646</v>
      </c>
      <c r="I1018" s="145">
        <f>IF(A1018=A1017,1,0)</f>
        <v>1</v>
      </c>
      <c r="J1018" s="145">
        <f>IF(I1018=0,-INT(J1017-1),J1017)</f>
        <v>0</v>
      </c>
    </row>
    <row r="1019" spans="1:10" ht="12">
      <c r="A1019" s="140" t="s">
        <v>2271</v>
      </c>
      <c r="B1019" s="140" t="s">
        <v>2289</v>
      </c>
      <c r="C1019" s="140" t="s">
        <v>2290</v>
      </c>
      <c r="F1019" s="145">
        <f>VLOOKUP(E1019,RUOLO!$A$1:$B$6,2,FALSE)</f>
        <v>0</v>
      </c>
      <c r="G1019" s="140" t="s">
        <v>1625</v>
      </c>
      <c r="H1019" s="140" t="s">
        <v>1646</v>
      </c>
      <c r="I1019" s="145">
        <f>IF(A1019=A1018,1,0)</f>
        <v>1</v>
      </c>
      <c r="J1019" s="145">
        <f>IF(I1019=0,-INT(J1018-1),J1018)</f>
        <v>0</v>
      </c>
    </row>
    <row r="1020" spans="1:10" ht="12">
      <c r="A1020" s="140" t="s">
        <v>2271</v>
      </c>
      <c r="B1020" s="140" t="s">
        <v>2291</v>
      </c>
      <c r="C1020" s="140" t="s">
        <v>2292</v>
      </c>
      <c r="F1020" s="145">
        <f>VLOOKUP(E1020,RUOLO!$A$1:$B$6,2,FALSE)</f>
        <v>0</v>
      </c>
      <c r="G1020" s="140" t="s">
        <v>1625</v>
      </c>
      <c r="H1020" s="140" t="s">
        <v>1646</v>
      </c>
      <c r="I1020" s="145">
        <f>IF(A1020=A1019,1,0)</f>
        <v>1</v>
      </c>
      <c r="J1020" s="145">
        <f>IF(I1020=0,-INT(J1019-1),J1019)</f>
        <v>0</v>
      </c>
    </row>
    <row r="1021" spans="1:10" ht="12">
      <c r="A1021" s="140" t="s">
        <v>2271</v>
      </c>
      <c r="B1021" s="140" t="s">
        <v>2293</v>
      </c>
      <c r="C1021" s="140" t="s">
        <v>2294</v>
      </c>
      <c r="F1021" s="145">
        <f>VLOOKUP(E1021,RUOLO!$A$1:$B$6,2,FALSE)</f>
        <v>0</v>
      </c>
      <c r="G1021" s="140" t="s">
        <v>1625</v>
      </c>
      <c r="H1021" s="140" t="s">
        <v>1646</v>
      </c>
      <c r="I1021" s="145">
        <f>IF(A1021=A1020,1,0)</f>
        <v>1</v>
      </c>
      <c r="J1021" s="145">
        <f>IF(I1021=0,-INT(J1020-1),J1020)</f>
        <v>0</v>
      </c>
    </row>
    <row r="1022" spans="1:10" ht="12">
      <c r="A1022" s="140" t="s">
        <v>2271</v>
      </c>
      <c r="B1022" s="140" t="s">
        <v>2295</v>
      </c>
      <c r="C1022" s="140" t="s">
        <v>2296</v>
      </c>
      <c r="F1022" s="145">
        <f>VLOOKUP(E1022,RUOLO!$A$1:$B$6,2,FALSE)</f>
        <v>0</v>
      </c>
      <c r="G1022" s="140" t="s">
        <v>1625</v>
      </c>
      <c r="H1022" s="140" t="s">
        <v>1625</v>
      </c>
      <c r="I1022" s="145">
        <f>IF(A1022=A1021,1,0)</f>
        <v>1</v>
      </c>
      <c r="J1022" s="145">
        <f>IF(I1022=0,-INT(J1021-1),J1021)</f>
        <v>0</v>
      </c>
    </row>
    <row r="1023" spans="1:10" ht="12">
      <c r="A1023" s="140" t="s">
        <v>2271</v>
      </c>
      <c r="B1023" s="140" t="s">
        <v>2297</v>
      </c>
      <c r="C1023" s="140" t="s">
        <v>2298</v>
      </c>
      <c r="F1023" s="145">
        <f>VLOOKUP(E1023,RUOLO!$A$1:$B$6,2,FALSE)</f>
        <v>0</v>
      </c>
      <c r="G1023" s="140" t="s">
        <v>1625</v>
      </c>
      <c r="H1023" s="140" t="s">
        <v>1646</v>
      </c>
      <c r="I1023" s="145">
        <f>IF(A1023=A1022,1,0)</f>
        <v>1</v>
      </c>
      <c r="J1023" s="145">
        <f>IF(I1023=0,-INT(J1022-1),J1022)</f>
        <v>0</v>
      </c>
    </row>
    <row r="1024" spans="1:10" ht="12">
      <c r="A1024" s="140" t="s">
        <v>2271</v>
      </c>
      <c r="B1024" s="140" t="s">
        <v>2299</v>
      </c>
      <c r="C1024" s="140" t="s">
        <v>2300</v>
      </c>
      <c r="F1024" s="145">
        <f>VLOOKUP(E1024,RUOLO!$A$1:$B$6,2,FALSE)</f>
        <v>0</v>
      </c>
      <c r="G1024" s="140" t="s">
        <v>1625</v>
      </c>
      <c r="H1024" s="140" t="s">
        <v>1646</v>
      </c>
      <c r="I1024" s="145">
        <f>IF(A1024=A1023,1,0)</f>
        <v>1</v>
      </c>
      <c r="J1024" s="145">
        <f>IF(I1024=0,-INT(J1023-1),J1023)</f>
        <v>0</v>
      </c>
    </row>
    <row r="1025" spans="1:10" ht="12">
      <c r="A1025" s="140" t="s">
        <v>2271</v>
      </c>
      <c r="B1025" s="140" t="s">
        <v>2301</v>
      </c>
      <c r="C1025" s="140" t="s">
        <v>2302</v>
      </c>
      <c r="F1025" s="145">
        <f>VLOOKUP(E1025,RUOLO!$A$1:$B$6,2,FALSE)</f>
        <v>0</v>
      </c>
      <c r="G1025" s="140" t="s">
        <v>1625</v>
      </c>
      <c r="H1025" s="140" t="s">
        <v>1646</v>
      </c>
      <c r="I1025" s="145">
        <f>IF(A1025=A1024,1,0)</f>
        <v>1</v>
      </c>
      <c r="J1025" s="145">
        <f>IF(I1025=0,-INT(J1024-1),J1024)</f>
        <v>0</v>
      </c>
    </row>
    <row r="1026" spans="1:10" ht="12">
      <c r="A1026" s="140" t="s">
        <v>2271</v>
      </c>
      <c r="B1026" s="140" t="s">
        <v>2303</v>
      </c>
      <c r="C1026" s="140" t="s">
        <v>2304</v>
      </c>
      <c r="F1026" s="145">
        <f>VLOOKUP(E1026,RUOLO!$A$1:$B$6,2,FALSE)</f>
        <v>0</v>
      </c>
      <c r="G1026" s="140" t="s">
        <v>1625</v>
      </c>
      <c r="H1026" s="140" t="s">
        <v>1646</v>
      </c>
      <c r="I1026" s="145">
        <f>IF(A1026=A1025,1,0)</f>
        <v>1</v>
      </c>
      <c r="J1026" s="145">
        <f>IF(I1026=0,-INT(J1025-1),J1025)</f>
        <v>0</v>
      </c>
    </row>
    <row r="1027" spans="1:10" ht="12">
      <c r="A1027" s="140" t="s">
        <v>2271</v>
      </c>
      <c r="B1027" s="140" t="s">
        <v>2305</v>
      </c>
      <c r="C1027" s="140" t="s">
        <v>2306</v>
      </c>
      <c r="F1027" s="145">
        <f>VLOOKUP(E1027,RUOLO!$A$1:$B$6,2,FALSE)</f>
        <v>0</v>
      </c>
      <c r="G1027" s="140" t="s">
        <v>1625</v>
      </c>
      <c r="H1027" s="140" t="s">
        <v>1646</v>
      </c>
      <c r="I1027" s="145">
        <f>IF(A1027=A1026,1,0)</f>
        <v>1</v>
      </c>
      <c r="J1027" s="145">
        <f>IF(I1027=0,-INT(J1026-1),J1026)</f>
        <v>0</v>
      </c>
    </row>
    <row r="1028" spans="1:10" ht="12">
      <c r="A1028" s="140" t="s">
        <v>2271</v>
      </c>
      <c r="B1028" s="140" t="s">
        <v>2307</v>
      </c>
      <c r="C1028" s="140" t="s">
        <v>2308</v>
      </c>
      <c r="F1028" s="145">
        <f>VLOOKUP(E1028,RUOLO!$A$1:$B$6,2,FALSE)</f>
        <v>0</v>
      </c>
      <c r="G1028" s="140" t="s">
        <v>1625</v>
      </c>
      <c r="H1028" s="140" t="s">
        <v>1646</v>
      </c>
      <c r="I1028" s="145">
        <f>IF(A1028=A1027,1,0)</f>
        <v>1</v>
      </c>
      <c r="J1028" s="145">
        <f>IF(I1028=0,-INT(J1027-1),J1027)</f>
        <v>0</v>
      </c>
    </row>
    <row r="1029" spans="1:10" ht="12">
      <c r="A1029" s="140" t="s">
        <v>2271</v>
      </c>
      <c r="B1029" s="140" t="s">
        <v>2309</v>
      </c>
      <c r="C1029" s="140" t="s">
        <v>2310</v>
      </c>
      <c r="F1029" s="145">
        <f>VLOOKUP(E1029,RUOLO!$A$1:$B$6,2,FALSE)</f>
        <v>0</v>
      </c>
      <c r="G1029" s="140" t="s">
        <v>1625</v>
      </c>
      <c r="H1029" s="140" t="s">
        <v>1646</v>
      </c>
      <c r="I1029" s="145">
        <f>IF(A1029=A1028,1,0)</f>
        <v>1</v>
      </c>
      <c r="J1029" s="145">
        <f>IF(I1029=0,-INT(J1028-1),J1028)</f>
        <v>0</v>
      </c>
    </row>
    <row r="1030" spans="1:10" ht="12">
      <c r="A1030" s="140" t="s">
        <v>2271</v>
      </c>
      <c r="B1030" s="140" t="s">
        <v>2311</v>
      </c>
      <c r="C1030" s="140" t="s">
        <v>2312</v>
      </c>
      <c r="F1030" s="145">
        <f>VLOOKUP(E1030,RUOLO!$A$1:$B$6,2,FALSE)</f>
        <v>0</v>
      </c>
      <c r="G1030" s="140" t="s">
        <v>1625</v>
      </c>
      <c r="H1030" s="140" t="s">
        <v>1646</v>
      </c>
      <c r="I1030" s="145">
        <f>IF(A1030=A1029,1,0)</f>
        <v>1</v>
      </c>
      <c r="J1030" s="145">
        <f>IF(I1030=0,-INT(J1029-1),J1029)</f>
        <v>0</v>
      </c>
    </row>
    <row r="1031" spans="1:10" ht="12">
      <c r="A1031" s="140" t="s">
        <v>2271</v>
      </c>
      <c r="B1031" s="140" t="s">
        <v>2313</v>
      </c>
      <c r="C1031" s="140" t="s">
        <v>2314</v>
      </c>
      <c r="F1031" s="145">
        <f>VLOOKUP(E1031,RUOLO!$A$1:$B$6,2,FALSE)</f>
        <v>0</v>
      </c>
      <c r="G1031" s="140" t="s">
        <v>1625</v>
      </c>
      <c r="H1031" s="140" t="s">
        <v>1646</v>
      </c>
      <c r="I1031" s="145">
        <f>IF(A1031=A1030,1,0)</f>
        <v>1</v>
      </c>
      <c r="J1031" s="145">
        <f>IF(I1031=0,-INT(J1030-1),J1030)</f>
        <v>0</v>
      </c>
    </row>
    <row r="1032" spans="1:10" ht="12">
      <c r="A1032" s="140" t="s">
        <v>1326</v>
      </c>
      <c r="B1032" s="143" t="s">
        <v>3619</v>
      </c>
      <c r="C1032" s="143" t="s">
        <v>3685</v>
      </c>
      <c r="F1032" s="145">
        <f>VLOOKUP(E1032,RUOLO!$A$1:$B$6,2,FALSE)</f>
        <v>0</v>
      </c>
      <c r="G1032" s="140" t="s">
        <v>3651</v>
      </c>
      <c r="H1032" s="140" t="s">
        <v>3651</v>
      </c>
      <c r="I1032" s="145">
        <f>IF(A1032=A1031,1,0)</f>
        <v>0</v>
      </c>
      <c r="J1032" s="145">
        <f>IF(I1032=0,-INT(J1031-1),J1031)</f>
        <v>1</v>
      </c>
    </row>
    <row r="1033" spans="1:10" ht="12">
      <c r="A1033" s="140" t="s">
        <v>1068</v>
      </c>
      <c r="B1033" s="143" t="s">
        <v>2263</v>
      </c>
      <c r="C1033" s="143" t="s">
        <v>3410</v>
      </c>
      <c r="F1033" s="145">
        <f>VLOOKUP(E1033,RUOLO!$A$1:$B$6,2,FALSE)</f>
        <v>0</v>
      </c>
      <c r="G1033" s="140" t="s">
        <v>1625</v>
      </c>
      <c r="H1033" s="140" t="s">
        <v>1625</v>
      </c>
      <c r="I1033" s="145">
        <f>IF(A1033=A1032,1,0)</f>
        <v>0</v>
      </c>
      <c r="J1033" s="145">
        <f>IF(I1033=0,-INT(J1032-1),J1032)</f>
        <v>0</v>
      </c>
    </row>
    <row r="1034" spans="1:10" ht="12">
      <c r="A1034" s="140" t="s">
        <v>952</v>
      </c>
      <c r="B1034" s="143" t="s">
        <v>3020</v>
      </c>
      <c r="C1034" s="143" t="s">
        <v>3021</v>
      </c>
      <c r="F1034" s="145">
        <f>VLOOKUP(E1034,RUOLO!$A$1:$B$6,2,FALSE)</f>
        <v>0</v>
      </c>
      <c r="G1034" s="140" t="s">
        <v>1646</v>
      </c>
      <c r="H1034" s="140" t="s">
        <v>1646</v>
      </c>
      <c r="I1034" s="145">
        <f>IF(A1034=A1033,1,0)</f>
        <v>0</v>
      </c>
      <c r="J1034" s="145">
        <f>IF(I1034=0,-INT(J1033-1),J1033)</f>
        <v>1</v>
      </c>
    </row>
    <row r="1035" spans="1:10" ht="12">
      <c r="A1035" s="140" t="s">
        <v>952</v>
      </c>
      <c r="B1035" s="143" t="s">
        <v>2978</v>
      </c>
      <c r="C1035" s="143" t="s">
        <v>2979</v>
      </c>
      <c r="F1035" s="145">
        <f>VLOOKUP(E1035,RUOLO!$A$1:$B$6,2,FALSE)</f>
        <v>0</v>
      </c>
      <c r="G1035" s="140" t="s">
        <v>1646</v>
      </c>
      <c r="H1035" s="140" t="s">
        <v>1646</v>
      </c>
      <c r="I1035" s="145">
        <f>IF(A1035=A1034,1,0)</f>
        <v>1</v>
      </c>
      <c r="J1035" s="145">
        <f>IF(I1035=0,-INT(J1034-1),J1034)</f>
        <v>1</v>
      </c>
    </row>
    <row r="1036" spans="1:10" ht="12">
      <c r="A1036" s="140" t="s">
        <v>952</v>
      </c>
      <c r="B1036" s="143" t="s">
        <v>3022</v>
      </c>
      <c r="C1036" s="143" t="s">
        <v>3023</v>
      </c>
      <c r="F1036" s="145">
        <f>VLOOKUP(E1036,RUOLO!$A$1:$B$6,2,FALSE)</f>
        <v>0</v>
      </c>
      <c r="G1036" s="140" t="s">
        <v>1646</v>
      </c>
      <c r="H1036" s="140" t="s">
        <v>1646</v>
      </c>
      <c r="I1036" s="145">
        <f>IF(A1036=A1035,1,0)</f>
        <v>1</v>
      </c>
      <c r="J1036" s="145">
        <f>IF(I1036=0,-INT(J1035-1),J1035)</f>
        <v>1</v>
      </c>
    </row>
    <row r="1037" spans="1:10" ht="12">
      <c r="A1037" s="140" t="s">
        <v>952</v>
      </c>
      <c r="B1037" s="143" t="s">
        <v>2980</v>
      </c>
      <c r="C1037" s="143" t="s">
        <v>2981</v>
      </c>
      <c r="F1037" s="145">
        <f>VLOOKUP(E1037,RUOLO!$A$1:$B$6,2,FALSE)</f>
        <v>0</v>
      </c>
      <c r="G1037" s="140" t="s">
        <v>1625</v>
      </c>
      <c r="H1037" s="140" t="s">
        <v>1625</v>
      </c>
      <c r="I1037" s="145">
        <f>IF(A1037=A1036,1,0)</f>
        <v>1</v>
      </c>
      <c r="J1037" s="145">
        <f>IF(I1037=0,-INT(J1036-1),J1036)</f>
        <v>1</v>
      </c>
    </row>
    <row r="1038" spans="1:10" ht="12">
      <c r="A1038" s="140" t="s">
        <v>952</v>
      </c>
      <c r="B1038" s="143" t="s">
        <v>2467</v>
      </c>
      <c r="C1038" s="143" t="s">
        <v>2468</v>
      </c>
      <c r="F1038" s="145">
        <f>VLOOKUP(E1038,RUOLO!$A$1:$B$6,2,FALSE)</f>
        <v>0</v>
      </c>
      <c r="G1038" s="140" t="s">
        <v>1646</v>
      </c>
      <c r="H1038" s="140" t="s">
        <v>1646</v>
      </c>
      <c r="I1038" s="145">
        <f>IF(A1038=A1037,1,0)</f>
        <v>1</v>
      </c>
      <c r="J1038" s="145">
        <f>IF(I1038=0,-INT(J1037-1),J1037)</f>
        <v>1</v>
      </c>
    </row>
    <row r="1039" spans="1:10" ht="12">
      <c r="A1039" s="140" t="s">
        <v>952</v>
      </c>
      <c r="B1039" s="143" t="s">
        <v>3024</v>
      </c>
      <c r="C1039" s="143" t="s">
        <v>3025</v>
      </c>
      <c r="F1039" s="145">
        <f>VLOOKUP(E1039,RUOLO!$A$1:$B$6,2,FALSE)</f>
        <v>0</v>
      </c>
      <c r="G1039" s="140" t="s">
        <v>1646</v>
      </c>
      <c r="H1039" s="140" t="s">
        <v>1646</v>
      </c>
      <c r="I1039" s="145">
        <f>IF(A1039=A1038,1,0)</f>
        <v>1</v>
      </c>
      <c r="J1039" s="145">
        <f>IF(I1039=0,-INT(J1038-1),J1038)</f>
        <v>1</v>
      </c>
    </row>
    <row r="1040" spans="1:10" ht="12">
      <c r="A1040" s="140" t="s">
        <v>952</v>
      </c>
      <c r="B1040" s="143" t="s">
        <v>3026</v>
      </c>
      <c r="C1040" s="143" t="s">
        <v>3027</v>
      </c>
      <c r="F1040" s="145">
        <f>VLOOKUP(E1040,RUOLO!$A$1:$B$6,2,FALSE)</f>
        <v>0</v>
      </c>
      <c r="G1040" s="140" t="s">
        <v>1646</v>
      </c>
      <c r="H1040" s="140" t="s">
        <v>1646</v>
      </c>
      <c r="I1040" s="145">
        <f>IF(A1040=A1039,1,0)</f>
        <v>1</v>
      </c>
      <c r="J1040" s="145">
        <f>IF(I1040=0,-INT(J1039-1),J1039)</f>
        <v>1</v>
      </c>
    </row>
    <row r="1041" spans="1:10" ht="12">
      <c r="A1041" s="140" t="s">
        <v>1035</v>
      </c>
      <c r="B1041" s="143" t="s">
        <v>3390</v>
      </c>
      <c r="C1041" s="143" t="s">
        <v>3391</v>
      </c>
      <c r="F1041" s="145">
        <f>VLOOKUP(E1041,RUOLO!$A$1:$B$6,2,FALSE)</f>
        <v>0</v>
      </c>
      <c r="G1041" s="140" t="s">
        <v>1625</v>
      </c>
      <c r="H1041" s="140" t="s">
        <v>1625</v>
      </c>
      <c r="I1041" s="145">
        <f>IF(A1041=A1040,1,0)</f>
        <v>0</v>
      </c>
      <c r="J1041" s="145">
        <f>IF(I1041=0,-INT(J1040-1),J1040)</f>
        <v>0</v>
      </c>
    </row>
    <row r="1042" spans="1:10" ht="12">
      <c r="A1042" s="140" t="s">
        <v>1035</v>
      </c>
      <c r="B1042" s="143" t="s">
        <v>3392</v>
      </c>
      <c r="C1042" s="143" t="s">
        <v>3393</v>
      </c>
      <c r="F1042" s="145">
        <f>VLOOKUP(E1042,RUOLO!$A$1:$B$6,2,FALSE)</f>
        <v>0</v>
      </c>
      <c r="G1042" s="140" t="s">
        <v>1625</v>
      </c>
      <c r="H1042" s="140" t="s">
        <v>1625</v>
      </c>
      <c r="I1042" s="145">
        <f>IF(A1042=A1041,1,0)</f>
        <v>1</v>
      </c>
      <c r="J1042" s="145">
        <f>IF(I1042=0,-INT(J1041-1),J1041)</f>
        <v>0</v>
      </c>
    </row>
    <row r="1043" spans="1:10" ht="12">
      <c r="A1043" s="140" t="s">
        <v>151</v>
      </c>
      <c r="B1043" s="143" t="s">
        <v>2217</v>
      </c>
      <c r="C1043" s="143" t="s">
        <v>2218</v>
      </c>
      <c r="F1043" s="145">
        <f>VLOOKUP(E1043,RUOLO!$A$1:$B$6,2,FALSE)</f>
        <v>0</v>
      </c>
      <c r="G1043" s="140" t="s">
        <v>1625</v>
      </c>
      <c r="H1043" s="140" t="s">
        <v>1625</v>
      </c>
      <c r="I1043" s="145">
        <f>IF(A1043=A1042,1,0)</f>
        <v>0</v>
      </c>
      <c r="J1043" s="145">
        <f>IF(I1043=0,-INT(J1042-1),J1042)</f>
        <v>1</v>
      </c>
    </row>
    <row r="1044" spans="1:10" ht="12">
      <c r="A1044" s="140" t="s">
        <v>806</v>
      </c>
      <c r="B1044" s="171" t="s">
        <v>2861</v>
      </c>
      <c r="C1044" s="171" t="s">
        <v>2862</v>
      </c>
      <c r="F1044" s="145">
        <f>VLOOKUP(E1044,RUOLO!$A$1:$B$6,2,FALSE)</f>
        <v>0</v>
      </c>
      <c r="G1044" s="140" t="s">
        <v>1625</v>
      </c>
      <c r="H1044" s="140" t="s">
        <v>1625</v>
      </c>
      <c r="I1044" s="145">
        <f>IF(A1044=A1043,1,0)</f>
        <v>0</v>
      </c>
      <c r="J1044" s="145">
        <f>IF(I1044=0,-INT(J1043-1),J1043)</f>
        <v>0</v>
      </c>
    </row>
    <row r="1045" spans="1:10" ht="12">
      <c r="A1045" s="140" t="s">
        <v>748</v>
      </c>
      <c r="B1045" s="143" t="s">
        <v>2826</v>
      </c>
      <c r="C1045" s="143" t="s">
        <v>2827</v>
      </c>
      <c r="F1045" s="145">
        <f>VLOOKUP(E1045,RUOLO!$A$1:$B$6,2,FALSE)</f>
        <v>0</v>
      </c>
      <c r="G1045" s="140" t="s">
        <v>1625</v>
      </c>
      <c r="H1045" s="140" t="s">
        <v>1625</v>
      </c>
      <c r="I1045" s="145">
        <f>IF(A1045=A1044,1,0)</f>
        <v>0</v>
      </c>
      <c r="J1045" s="145">
        <f>IF(I1045=0,-INT(J1044-1),J1044)</f>
        <v>1</v>
      </c>
    </row>
    <row r="1046" spans="1:10" ht="36">
      <c r="A1046" s="140" t="s">
        <v>2844</v>
      </c>
      <c r="B1046" s="143" t="s">
        <v>2189</v>
      </c>
      <c r="C1046" s="153" t="s">
        <v>2845</v>
      </c>
      <c r="F1046" s="145">
        <f>VLOOKUP(E1046,RUOLO!$A$1:$B$6,2,FALSE)</f>
        <v>0</v>
      </c>
      <c r="G1046" s="140" t="s">
        <v>1625</v>
      </c>
      <c r="H1046" s="140" t="s">
        <v>1625</v>
      </c>
      <c r="I1046" s="145">
        <f>IF(A1046=A1045,1,0)</f>
        <v>0</v>
      </c>
      <c r="J1046" s="145">
        <f>IF(I1046=0,-INT(J1045-1),J1045)</f>
        <v>0</v>
      </c>
    </row>
    <row r="1047" spans="1:10" ht="12">
      <c r="A1047" s="140" t="s">
        <v>852</v>
      </c>
      <c r="C1047" s="143" t="s">
        <v>2923</v>
      </c>
      <c r="F1047" s="145">
        <f>VLOOKUP(E1047,RUOLO!$A$1:$B$6,2,FALSE)</f>
        <v>0</v>
      </c>
      <c r="G1047" s="140" t="s">
        <v>1625</v>
      </c>
      <c r="H1047" s="140" t="s">
        <v>1625</v>
      </c>
      <c r="I1047" s="145">
        <f>IF(A1047=A1046,1,0)</f>
        <v>0</v>
      </c>
      <c r="J1047" s="145">
        <f>IF(I1047=0,-INT(J1046-1),J1046)</f>
        <v>1</v>
      </c>
    </row>
    <row r="1048" spans="1:10" ht="12">
      <c r="A1048" s="140" t="s">
        <v>845</v>
      </c>
      <c r="B1048" s="140" t="s">
        <v>2910</v>
      </c>
      <c r="C1048" s="140" t="s">
        <v>2911</v>
      </c>
      <c r="F1048" s="145">
        <f>VLOOKUP(E1048,RUOLO!$A$1:$B$6,2,FALSE)</f>
        <v>0</v>
      </c>
      <c r="G1048" s="140" t="s">
        <v>1625</v>
      </c>
      <c r="H1048" s="140" t="s">
        <v>1625</v>
      </c>
      <c r="I1048" s="145">
        <f>IF(A1048=A1047,1,0)</f>
        <v>0</v>
      </c>
      <c r="J1048" s="145">
        <f>IF(I1048=0,-INT(J1047-1),J1047)</f>
        <v>0</v>
      </c>
    </row>
    <row r="1049" spans="1:10" ht="12">
      <c r="A1049" s="140" t="s">
        <v>894</v>
      </c>
      <c r="C1049" s="143" t="s">
        <v>2940</v>
      </c>
      <c r="F1049" s="145">
        <f>VLOOKUP(E1049,RUOLO!$A$1:$B$6,2,FALSE)</f>
        <v>0</v>
      </c>
      <c r="G1049" s="140" t="s">
        <v>1625</v>
      </c>
      <c r="H1049" s="140" t="s">
        <v>1625</v>
      </c>
      <c r="I1049" s="145">
        <f>IF(A1049=A1048,1,0)</f>
        <v>0</v>
      </c>
      <c r="J1049" s="145">
        <f>IF(I1049=0,-INT(J1048-1),J1048)</f>
        <v>1</v>
      </c>
    </row>
    <row r="1050" spans="1:10" ht="12">
      <c r="A1050" s="140" t="s">
        <v>338</v>
      </c>
      <c r="B1050" s="143" t="s">
        <v>2370</v>
      </c>
      <c r="C1050" s="143" t="s">
        <v>2371</v>
      </c>
      <c r="F1050" s="145">
        <f>VLOOKUP(E1050,RUOLO!$A$1:$B$6,2,FALSE)</f>
        <v>0</v>
      </c>
      <c r="G1050" s="140" t="s">
        <v>1625</v>
      </c>
      <c r="H1050" s="140" t="s">
        <v>1625</v>
      </c>
      <c r="I1050" s="145">
        <f>IF(A1050=A1049,1,0)</f>
        <v>0</v>
      </c>
      <c r="J1050" s="145">
        <f>IF(I1050=0,-INT(J1049-1),J1049)</f>
        <v>0</v>
      </c>
    </row>
    <row r="1051" spans="1:10" ht="12">
      <c r="A1051" s="140" t="s">
        <v>1238</v>
      </c>
      <c r="B1051" s="143" t="s">
        <v>3581</v>
      </c>
      <c r="C1051" s="143" t="s">
        <v>3582</v>
      </c>
      <c r="F1051" s="145">
        <f>VLOOKUP(E1051,RUOLO!$A$1:$B$6,2,FALSE)</f>
        <v>0</v>
      </c>
      <c r="G1051" s="140" t="s">
        <v>1625</v>
      </c>
      <c r="H1051" s="140" t="s">
        <v>1625</v>
      </c>
      <c r="I1051" s="145">
        <f>IF(A1051=A1050,1,0)</f>
        <v>0</v>
      </c>
      <c r="J1051" s="145">
        <f>IF(I1051=0,-INT(J1050-1),J1050)</f>
        <v>1</v>
      </c>
    </row>
    <row r="1052" spans="1:10" ht="12">
      <c r="A1052" s="140" t="s">
        <v>453</v>
      </c>
      <c r="B1052" s="143" t="s">
        <v>2649</v>
      </c>
      <c r="C1052" s="143" t="s">
        <v>2650</v>
      </c>
      <c r="F1052" s="145">
        <f>VLOOKUP(E1052,RUOLO!$A$1:$B$6,2,FALSE)</f>
        <v>0</v>
      </c>
      <c r="G1052" s="140" t="s">
        <v>2440</v>
      </c>
      <c r="H1052" s="140" t="s">
        <v>2440</v>
      </c>
      <c r="I1052" s="145">
        <f>IF(A1052=A1051,1,0)</f>
        <v>0</v>
      </c>
      <c r="J1052" s="145">
        <f>IF(I1052=0,-INT(J1051-1),J1051)</f>
        <v>0</v>
      </c>
    </row>
    <row r="1053" spans="1:10" ht="12">
      <c r="A1053" s="140" t="s">
        <v>1072</v>
      </c>
      <c r="B1053" s="143" t="s">
        <v>3411</v>
      </c>
      <c r="C1053" s="143" t="s">
        <v>3412</v>
      </c>
      <c r="F1053" s="145">
        <f>VLOOKUP(E1053,RUOLO!$A$1:$B$6,2,FALSE)</f>
        <v>0</v>
      </c>
      <c r="G1053" s="140" t="s">
        <v>1625</v>
      </c>
      <c r="H1053" s="140" t="s">
        <v>1625</v>
      </c>
      <c r="I1053" s="145">
        <f>IF(A1053=A1052,1,0)</f>
        <v>0</v>
      </c>
      <c r="J1053" s="145">
        <f>IF(I1053=0,-INT(J1052-1),J1052)</f>
        <v>1</v>
      </c>
    </row>
    <row r="1054" spans="1:10" ht="12">
      <c r="A1054" s="140" t="s">
        <v>1285</v>
      </c>
      <c r="B1054" s="143" t="s">
        <v>3597</v>
      </c>
      <c r="C1054" s="143" t="s">
        <v>3598</v>
      </c>
      <c r="F1054" s="145">
        <f>VLOOKUP(E1054,RUOLO!$A$1:$B$6,2,FALSE)</f>
        <v>0</v>
      </c>
      <c r="G1054" s="140" t="s">
        <v>1625</v>
      </c>
      <c r="H1054" s="140" t="s">
        <v>1625</v>
      </c>
      <c r="I1054" s="145">
        <f>IF(A1054=A1053,1,0)</f>
        <v>0</v>
      </c>
      <c r="J1054" s="145">
        <f>IF(I1054=0,-INT(J1053-1),J1053)</f>
        <v>0</v>
      </c>
    </row>
    <row r="1055" spans="1:10" ht="12">
      <c r="A1055" s="140" t="s">
        <v>1324</v>
      </c>
      <c r="B1055" s="143" t="s">
        <v>3667</v>
      </c>
      <c r="C1055" s="143" t="s">
        <v>3668</v>
      </c>
      <c r="F1055" s="145">
        <f>VLOOKUP(E1055,RUOLO!$A$1:$B$6,2,FALSE)</f>
        <v>0</v>
      </c>
      <c r="G1055" s="140" t="s">
        <v>3651</v>
      </c>
      <c r="H1055" s="140" t="s">
        <v>3651</v>
      </c>
      <c r="I1055" s="145">
        <f>IF(A1055=A1054,1,0)</f>
        <v>0</v>
      </c>
      <c r="J1055" s="145">
        <f>IF(I1055=0,-INT(J1054-1),J1054)</f>
        <v>1</v>
      </c>
    </row>
    <row r="1056" spans="1:10" ht="12">
      <c r="A1056" s="140" t="s">
        <v>438</v>
      </c>
      <c r="B1056" s="143" t="s">
        <v>2506</v>
      </c>
      <c r="C1056" s="143" t="s">
        <v>2507</v>
      </c>
      <c r="F1056" s="145">
        <f>VLOOKUP(E1056,RUOLO!$A$1:$B$6,2,FALSE)</f>
        <v>0</v>
      </c>
      <c r="G1056" s="140" t="s">
        <v>2440</v>
      </c>
      <c r="H1056" s="140" t="s">
        <v>2438</v>
      </c>
      <c r="I1056" s="145">
        <f>IF(A1056=A1055,1,0)</f>
        <v>0</v>
      </c>
      <c r="J1056" s="145">
        <f>IF(I1056=0,-INT(J1055-1),J1055)</f>
        <v>0</v>
      </c>
    </row>
    <row r="1057" spans="1:10" ht="12">
      <c r="A1057" s="140" t="s">
        <v>438</v>
      </c>
      <c r="B1057" s="143" t="s">
        <v>2508</v>
      </c>
      <c r="C1057" s="143" t="s">
        <v>2509</v>
      </c>
      <c r="F1057" s="145">
        <f>VLOOKUP(E1057,RUOLO!$A$1:$B$6,2,FALSE)</f>
        <v>0</v>
      </c>
      <c r="G1057" s="140" t="s">
        <v>2440</v>
      </c>
      <c r="H1057" s="140" t="s">
        <v>2440</v>
      </c>
      <c r="I1057" s="145">
        <f>IF(A1057=A1056,1,0)</f>
        <v>1</v>
      </c>
      <c r="J1057" s="145">
        <f>IF(I1057=0,-INT(J1056-1),J1056)</f>
        <v>0</v>
      </c>
    </row>
    <row r="1058" spans="1:10" ht="12">
      <c r="A1058" s="140" t="s">
        <v>438</v>
      </c>
      <c r="B1058" s="143" t="s">
        <v>2516</v>
      </c>
      <c r="C1058" s="143" t="s">
        <v>2517</v>
      </c>
      <c r="F1058" s="145">
        <f>VLOOKUP(E1058,RUOLO!$A$1:$B$6,2,FALSE)</f>
        <v>0</v>
      </c>
      <c r="G1058" s="140" t="s">
        <v>2440</v>
      </c>
      <c r="H1058" s="140" t="s">
        <v>2438</v>
      </c>
      <c r="I1058" s="145">
        <f>IF(A1058=A1057,1,0)</f>
        <v>1</v>
      </c>
      <c r="J1058" s="145">
        <f>IF(I1058=0,-INT(J1057-1),J1057)</f>
        <v>0</v>
      </c>
    </row>
    <row r="1059" spans="1:10" ht="12">
      <c r="A1059" s="140" t="s">
        <v>438</v>
      </c>
      <c r="B1059" s="143" t="s">
        <v>2518</v>
      </c>
      <c r="C1059" s="143" t="s">
        <v>2519</v>
      </c>
      <c r="F1059" s="145">
        <f>VLOOKUP(E1059,RUOLO!$A$1:$B$6,2,FALSE)</f>
        <v>0</v>
      </c>
      <c r="G1059" s="140" t="s">
        <v>2440</v>
      </c>
      <c r="H1059" s="140" t="s">
        <v>2438</v>
      </c>
      <c r="I1059" s="145">
        <f>IF(A1059=A1058,1,0)</f>
        <v>1</v>
      </c>
      <c r="J1059" s="145">
        <f>IF(I1059=0,-INT(J1058-1),J1058)</f>
        <v>0</v>
      </c>
    </row>
    <row r="1060" spans="1:10" ht="12">
      <c r="A1060" s="140" t="s">
        <v>438</v>
      </c>
      <c r="B1060" s="143" t="s">
        <v>2520</v>
      </c>
      <c r="C1060" s="143" t="s">
        <v>2521</v>
      </c>
      <c r="F1060" s="145">
        <f>VLOOKUP(E1060,RUOLO!$A$1:$B$6,2,FALSE)</f>
        <v>0</v>
      </c>
      <c r="G1060" s="140" t="s">
        <v>2440</v>
      </c>
      <c r="H1060" s="140" t="s">
        <v>2438</v>
      </c>
      <c r="I1060" s="145">
        <f>IF(A1060=A1059,1,0)</f>
        <v>1</v>
      </c>
      <c r="J1060" s="145">
        <f>IF(I1060=0,-INT(J1059-1),J1059)</f>
        <v>0</v>
      </c>
    </row>
    <row r="1061" spans="1:10" ht="12">
      <c r="A1061" s="140" t="s">
        <v>438</v>
      </c>
      <c r="B1061" s="143" t="s">
        <v>2514</v>
      </c>
      <c r="C1061" s="143" t="s">
        <v>2522</v>
      </c>
      <c r="F1061" s="145">
        <f>VLOOKUP(E1061,RUOLO!$A$1:$B$6,2,FALSE)</f>
        <v>0</v>
      </c>
      <c r="G1061" s="140" t="s">
        <v>2438</v>
      </c>
      <c r="H1061" s="140" t="s">
        <v>2438</v>
      </c>
      <c r="I1061" s="145">
        <f>IF(A1061=A1060,1,0)</f>
        <v>1</v>
      </c>
      <c r="J1061" s="145">
        <f>IF(I1061=0,-INT(J1060-1),J1060)</f>
        <v>0</v>
      </c>
    </row>
    <row r="1062" spans="1:10" ht="12">
      <c r="A1062" s="140" t="s">
        <v>923</v>
      </c>
      <c r="C1062" s="143" t="s">
        <v>2935</v>
      </c>
      <c r="F1062" s="145">
        <f>VLOOKUP(E1062,RUOLO!$A$1:$B$6,2,FALSE)</f>
        <v>0</v>
      </c>
      <c r="G1062" s="140" t="s">
        <v>1625</v>
      </c>
      <c r="H1062" s="140" t="s">
        <v>1625</v>
      </c>
      <c r="I1062" s="145">
        <f>IF(A1062=A1061,1,0)</f>
        <v>0</v>
      </c>
      <c r="J1062" s="145">
        <f>IF(I1062=0,-INT(J1061-1),J1061)</f>
        <v>1</v>
      </c>
    </row>
    <row r="1063" spans="1:10" ht="12">
      <c r="A1063" s="154" t="s">
        <v>202</v>
      </c>
      <c r="B1063" s="143" t="s">
        <v>2257</v>
      </c>
      <c r="C1063" s="143" t="s">
        <v>2258</v>
      </c>
      <c r="F1063" s="145">
        <f>VLOOKUP(E1063,RUOLO!$A$1:$B$6,2,FALSE)</f>
        <v>0</v>
      </c>
      <c r="G1063" s="140" t="s">
        <v>1625</v>
      </c>
      <c r="H1063" s="140" t="s">
        <v>1625</v>
      </c>
      <c r="I1063" s="145">
        <f>IF(A1063=A1062,1,0)</f>
        <v>0</v>
      </c>
      <c r="J1063" s="145">
        <f>IF(I1063=0,-INT(J1062-1),J1062)</f>
        <v>0</v>
      </c>
    </row>
    <row r="1064" spans="1:10" ht="12">
      <c r="A1064" s="149" t="s">
        <v>115</v>
      </c>
      <c r="B1064" s="143" t="s">
        <v>2180</v>
      </c>
      <c r="C1064" s="143" t="s">
        <v>1931</v>
      </c>
      <c r="F1064" s="145">
        <f>VLOOKUP(E1064,RUOLO!$A$1:$B$6,2,FALSE)</f>
        <v>0</v>
      </c>
      <c r="G1064" s="140" t="s">
        <v>1625</v>
      </c>
      <c r="H1064" s="140" t="s">
        <v>1625</v>
      </c>
      <c r="I1064" s="145">
        <f>IF(A1064=A1063,1,0)</f>
        <v>0</v>
      </c>
      <c r="J1064" s="145">
        <f>IF(I1064=0,-INT(J1063-1),J1063)</f>
        <v>1</v>
      </c>
    </row>
    <row r="1065" spans="1:10" ht="12">
      <c r="A1065" s="149" t="s">
        <v>115</v>
      </c>
      <c r="B1065" s="143" t="s">
        <v>2181</v>
      </c>
      <c r="C1065" s="143" t="s">
        <v>2182</v>
      </c>
      <c r="F1065" s="145">
        <f>VLOOKUP(E1065,RUOLO!$A$1:$B$6,2,FALSE)</f>
        <v>0</v>
      </c>
      <c r="G1065" s="140" t="s">
        <v>1646</v>
      </c>
      <c r="I1065" s="145">
        <f>IF(A1065=A1064,1,0)</f>
        <v>1</v>
      </c>
      <c r="J1065" s="145">
        <f>IF(I1065=0,-INT(J1064-1),J1064)</f>
        <v>1</v>
      </c>
    </row>
    <row r="1066" spans="1:10" ht="12">
      <c r="A1066" s="149" t="s">
        <v>115</v>
      </c>
      <c r="B1066" s="143" t="s">
        <v>2183</v>
      </c>
      <c r="C1066" s="143" t="s">
        <v>2184</v>
      </c>
      <c r="F1066" s="145">
        <f>VLOOKUP(E1066,RUOLO!$A$1:$B$6,2,FALSE)</f>
        <v>0</v>
      </c>
      <c r="G1066" s="140" t="s">
        <v>1625</v>
      </c>
      <c r="H1066" s="140" t="s">
        <v>1646</v>
      </c>
      <c r="I1066" s="145">
        <f>IF(A1066=A1065,1,0)</f>
        <v>1</v>
      </c>
      <c r="J1066" s="145">
        <f>IF(I1066=0,-INT(J1065-1),J1065)</f>
        <v>1</v>
      </c>
    </row>
    <row r="1067" spans="1:10" ht="12">
      <c r="A1067" s="149" t="s">
        <v>115</v>
      </c>
      <c r="B1067" s="143" t="s">
        <v>2185</v>
      </c>
      <c r="C1067" s="143" t="s">
        <v>2186</v>
      </c>
      <c r="F1067" s="145">
        <f>VLOOKUP(E1067,RUOLO!$A$1:$B$6,2,FALSE)</f>
        <v>0</v>
      </c>
      <c r="G1067" s="140" t="s">
        <v>1646</v>
      </c>
      <c r="I1067" s="145">
        <f>IF(A1067=A1066,1,0)</f>
        <v>1</v>
      </c>
      <c r="J1067" s="145">
        <f>IF(I1067=0,-INT(J1066-1),J1066)</f>
        <v>1</v>
      </c>
    </row>
    <row r="1068" spans="1:10" ht="12">
      <c r="A1068" s="149" t="s">
        <v>115</v>
      </c>
      <c r="B1068" s="143" t="s">
        <v>2187</v>
      </c>
      <c r="C1068" s="143" t="s">
        <v>2188</v>
      </c>
      <c r="F1068" s="145">
        <f>VLOOKUP(E1068,RUOLO!$A$1:$B$6,2,FALSE)</f>
        <v>0</v>
      </c>
      <c r="G1068" s="140" t="s">
        <v>1625</v>
      </c>
      <c r="H1068" s="140" t="s">
        <v>1646</v>
      </c>
      <c r="I1068" s="145">
        <f>IF(A1068=A1067,1,0)</f>
        <v>1</v>
      </c>
      <c r="J1068" s="145">
        <f>IF(I1068=0,-INT(J1067-1),J1067)</f>
        <v>1</v>
      </c>
    </row>
    <row r="1069" spans="1:10" ht="12">
      <c r="A1069" s="149" t="s">
        <v>115</v>
      </c>
      <c r="B1069" s="143" t="s">
        <v>2180</v>
      </c>
      <c r="C1069" s="143" t="s">
        <v>1678</v>
      </c>
      <c r="F1069" s="145">
        <f>VLOOKUP(E1069,RUOLO!$A$1:$B$6,2,FALSE)</f>
        <v>0</v>
      </c>
      <c r="G1069" s="140" t="s">
        <v>1625</v>
      </c>
      <c r="H1069" s="140" t="s">
        <v>1625</v>
      </c>
      <c r="I1069" s="145">
        <f>IF(A1069=A1068,1,0)</f>
        <v>1</v>
      </c>
      <c r="J1069" s="145">
        <f>IF(I1069=0,-INT(J1068-1),J1068)</f>
        <v>1</v>
      </c>
    </row>
    <row r="1070" spans="1:10" ht="12">
      <c r="A1070" s="140" t="s">
        <v>360</v>
      </c>
      <c r="B1070" s="143" t="s">
        <v>1844</v>
      </c>
      <c r="C1070" s="143" t="s">
        <v>2402</v>
      </c>
      <c r="F1070" s="145">
        <f>VLOOKUP(E1070,RUOLO!$A$1:$B$6,2,FALSE)</f>
        <v>0</v>
      </c>
      <c r="G1070" s="140" t="s">
        <v>1625</v>
      </c>
      <c r="H1070" s="140" t="s">
        <v>1625</v>
      </c>
      <c r="I1070" s="145">
        <f>IF(A1070=A1069,1,0)</f>
        <v>0</v>
      </c>
      <c r="J1070" s="145">
        <f>IF(I1070=0,-INT(J1069-1),J1069)</f>
        <v>0</v>
      </c>
    </row>
    <row r="1071" spans="1:10" ht="12">
      <c r="A1071" s="140" t="s">
        <v>1048</v>
      </c>
      <c r="B1071" s="143" t="s">
        <v>2299</v>
      </c>
      <c r="C1071" s="143" t="s">
        <v>3400</v>
      </c>
      <c r="F1071" s="145">
        <f>VLOOKUP(E1071,RUOLO!$A$1:$B$6,2,FALSE)</f>
        <v>0</v>
      </c>
      <c r="G1071" s="140" t="s">
        <v>1625</v>
      </c>
      <c r="H1071" s="140" t="s">
        <v>1625</v>
      </c>
      <c r="I1071" s="145">
        <f>IF(A1071=A1070,1,0)</f>
        <v>0</v>
      </c>
      <c r="J1071" s="145">
        <f>IF(I1071=0,-INT(J1070-1),J1070)</f>
        <v>1</v>
      </c>
    </row>
    <row r="1072" spans="1:10" ht="12">
      <c r="A1072" s="140" t="s">
        <v>691</v>
      </c>
      <c r="B1072" s="143" t="s">
        <v>2287</v>
      </c>
      <c r="C1072" s="140" t="s">
        <v>2761</v>
      </c>
      <c r="F1072" s="145">
        <f>VLOOKUP(E1072,RUOLO!$A$1:$B$6,2,FALSE)</f>
        <v>0</v>
      </c>
      <c r="G1072" s="140" t="s">
        <v>2440</v>
      </c>
      <c r="H1072" s="140" t="s">
        <v>2440</v>
      </c>
      <c r="I1072" s="145">
        <f>IF(A1072=A1071,1,0)</f>
        <v>0</v>
      </c>
      <c r="J1072" s="145">
        <f>IF(I1072=0,-INT(J1071-1),J1071)</f>
        <v>0</v>
      </c>
    </row>
    <row r="1073" spans="1:10" ht="12">
      <c r="A1073" s="140" t="s">
        <v>1264</v>
      </c>
      <c r="B1073" s="143" t="s">
        <v>3602</v>
      </c>
      <c r="C1073" s="143" t="s">
        <v>3603</v>
      </c>
      <c r="F1073" s="145">
        <f>VLOOKUP(E1073,RUOLO!$A$1:$B$6,2,FALSE)</f>
        <v>0</v>
      </c>
      <c r="G1073" s="140" t="s">
        <v>1625</v>
      </c>
      <c r="H1073" s="140" t="s">
        <v>1625</v>
      </c>
      <c r="I1073" s="145">
        <f>IF(A1073=A1072,1,0)</f>
        <v>0</v>
      </c>
      <c r="J1073" s="145">
        <f>IF(I1073=0,-INT(J1072-1),J1072)</f>
        <v>1</v>
      </c>
    </row>
    <row r="1074" spans="1:10" ht="12">
      <c r="A1074" s="140" t="s">
        <v>1304</v>
      </c>
      <c r="B1074" s="143" t="s">
        <v>3619</v>
      </c>
      <c r="C1074" s="143" t="s">
        <v>3649</v>
      </c>
      <c r="F1074" s="145">
        <f>VLOOKUP(E1074,RUOLO!$A$1:$B$6,2,FALSE)</f>
        <v>0</v>
      </c>
      <c r="G1074" s="140" t="s">
        <v>1625</v>
      </c>
      <c r="H1074" s="140" t="s">
        <v>1625</v>
      </c>
      <c r="I1074" s="145">
        <f>IF(A1074=A1073,1,0)</f>
        <v>0</v>
      </c>
      <c r="J1074" s="145">
        <f>IF(I1074=0,-INT(J1073-1),J1073)</f>
        <v>0</v>
      </c>
    </row>
    <row r="1075" spans="1:10" ht="12">
      <c r="A1075" s="140" t="s">
        <v>1152</v>
      </c>
      <c r="B1075" s="143" t="s">
        <v>3548</v>
      </c>
      <c r="C1075" s="143" t="s">
        <v>3444</v>
      </c>
      <c r="F1075" s="145">
        <f>VLOOKUP(E1075,RUOLO!$A$1:$B$6,2,FALSE)</f>
        <v>0</v>
      </c>
      <c r="G1075" s="140" t="s">
        <v>1625</v>
      </c>
      <c r="H1075" s="140" t="s">
        <v>1625</v>
      </c>
      <c r="I1075" s="145">
        <f>IF(A1075=A1074,1,0)</f>
        <v>0</v>
      </c>
      <c r="J1075" s="145">
        <f>IF(I1075=0,-INT(J1074-1),J1074)</f>
        <v>1</v>
      </c>
    </row>
    <row r="1076" spans="1:10" ht="12">
      <c r="A1076" s="140" t="s">
        <v>653</v>
      </c>
      <c r="B1076" s="143" t="s">
        <v>2787</v>
      </c>
      <c r="C1076" s="140" t="s">
        <v>2788</v>
      </c>
      <c r="F1076" s="145">
        <f>VLOOKUP(E1076,RUOLO!$A$1:$B$6,2,FALSE)</f>
        <v>0</v>
      </c>
      <c r="G1076" s="140" t="s">
        <v>2440</v>
      </c>
      <c r="H1076" s="140" t="s">
        <v>2440</v>
      </c>
      <c r="I1076" s="145">
        <f>IF(A1076=A1075,1,0)</f>
        <v>0</v>
      </c>
      <c r="J1076" s="145">
        <f>IF(I1076=0,-INT(J1075-1),J1075)</f>
        <v>0</v>
      </c>
    </row>
    <row r="1077" spans="1:10" ht="12">
      <c r="A1077" s="140" t="s">
        <v>1058</v>
      </c>
      <c r="B1077" s="143" t="s">
        <v>3406</v>
      </c>
      <c r="C1077" s="143" t="s">
        <v>3407</v>
      </c>
      <c r="F1077" s="145">
        <f>VLOOKUP(E1077,RUOLO!$A$1:$B$6,2,FALSE)</f>
        <v>0</v>
      </c>
      <c r="G1077" s="140" t="s">
        <v>1625</v>
      </c>
      <c r="H1077" s="140" t="s">
        <v>1625</v>
      </c>
      <c r="I1077" s="145">
        <f>IF(A1077=A1076,1,0)</f>
        <v>0</v>
      </c>
      <c r="J1077" s="145">
        <f>IF(I1077=0,-INT(J1076-1),J1076)</f>
        <v>1</v>
      </c>
    </row>
    <row r="1078" spans="1:10" ht="12">
      <c r="A1078" s="140" t="s">
        <v>1241</v>
      </c>
      <c r="B1078" s="143" t="s">
        <v>1642</v>
      </c>
      <c r="C1078" s="143" t="s">
        <v>1643</v>
      </c>
      <c r="F1078" s="145">
        <f>VLOOKUP(E1078,RUOLO!$A$1:$B$6,2,FALSE)</f>
        <v>0</v>
      </c>
      <c r="G1078" s="140" t="s">
        <v>1625</v>
      </c>
      <c r="H1078" s="140" t="s">
        <v>1625</v>
      </c>
      <c r="I1078" s="145">
        <f>IF(A1078=A1077,1,0)</f>
        <v>0</v>
      </c>
      <c r="J1078" s="145">
        <f>IF(I1078=0,-INT(J1077-1),J1077)</f>
        <v>0</v>
      </c>
    </row>
    <row r="1079" spans="1:10" ht="12">
      <c r="A1079" s="140" t="s">
        <v>402</v>
      </c>
      <c r="B1079" s="143" t="s">
        <v>2406</v>
      </c>
      <c r="C1079" s="143" t="s">
        <v>2407</v>
      </c>
      <c r="F1079" s="145">
        <f>VLOOKUP(E1079,RUOLO!$A$1:$B$6,2,FALSE)</f>
        <v>0</v>
      </c>
      <c r="G1079" s="140" t="s">
        <v>1625</v>
      </c>
      <c r="H1079" s="140" t="s">
        <v>1625</v>
      </c>
      <c r="I1079" s="145">
        <f>IF(A1079=A1078,1,0)</f>
        <v>0</v>
      </c>
      <c r="J1079" s="145">
        <f>IF(I1079=0,-INT(J1078-1),J1078)</f>
        <v>1</v>
      </c>
    </row>
    <row r="1080" spans="1:10" ht="12">
      <c r="A1080" s="140" t="s">
        <v>1351</v>
      </c>
      <c r="B1080" s="143" t="s">
        <v>3691</v>
      </c>
      <c r="C1080" s="143" t="s">
        <v>3692</v>
      </c>
      <c r="F1080" s="145">
        <f>VLOOKUP(E1080,RUOLO!$A$1:$B$6,2,FALSE)</f>
        <v>0</v>
      </c>
      <c r="G1080" s="140" t="s">
        <v>3651</v>
      </c>
      <c r="H1080" s="140" t="s">
        <v>3651</v>
      </c>
      <c r="I1080" s="145">
        <f>IF(A1080=A1079,1,0)</f>
        <v>0</v>
      </c>
      <c r="J1080" s="145">
        <f>IF(I1080=0,-INT(J1079-1),J1079)</f>
        <v>0</v>
      </c>
    </row>
    <row r="1081" spans="1:10" ht="12">
      <c r="A1081" s="140" t="s">
        <v>1351</v>
      </c>
      <c r="B1081" s="143" t="s">
        <v>2784</v>
      </c>
      <c r="C1081" s="143" t="s">
        <v>2354</v>
      </c>
      <c r="F1081" s="145">
        <f>VLOOKUP(E1081,RUOLO!$A$1:$B$6,2,FALSE)</f>
        <v>0</v>
      </c>
      <c r="G1081" s="140" t="s">
        <v>3651</v>
      </c>
      <c r="H1081" s="140" t="s">
        <v>3651</v>
      </c>
      <c r="I1081" s="145">
        <f>IF(A1081=A1080,1,0)</f>
        <v>1</v>
      </c>
      <c r="J1081" s="145">
        <f>IF(I1081=0,-INT(J1080-1),J1080)</f>
        <v>0</v>
      </c>
    </row>
    <row r="1082" spans="1:10" ht="12">
      <c r="A1082" s="140" t="s">
        <v>1331</v>
      </c>
      <c r="B1082" s="143" t="s">
        <v>3676</v>
      </c>
      <c r="C1082" s="143" t="s">
        <v>3677</v>
      </c>
      <c r="F1082" s="145">
        <f>VLOOKUP(E1082,RUOLO!$A$1:$B$6,2,FALSE)</f>
        <v>0</v>
      </c>
      <c r="G1082" s="140" t="s">
        <v>3651</v>
      </c>
      <c r="H1082" s="140" t="s">
        <v>3651</v>
      </c>
      <c r="I1082" s="145">
        <f>IF(A1082=A1081,1,0)</f>
        <v>0</v>
      </c>
      <c r="J1082" s="145">
        <f>IF(I1082=0,-INT(J1081-1),J1081)</f>
        <v>1</v>
      </c>
    </row>
    <row r="1083" spans="1:10" ht="12">
      <c r="A1083" s="140" t="s">
        <v>832</v>
      </c>
      <c r="B1083" s="140" t="s">
        <v>2887</v>
      </c>
      <c r="C1083" s="140" t="s">
        <v>2888</v>
      </c>
      <c r="F1083" s="145">
        <f>VLOOKUP(E1083,RUOLO!$A$1:$B$6,2,FALSE)</f>
        <v>0</v>
      </c>
      <c r="G1083" s="140" t="s">
        <v>1625</v>
      </c>
      <c r="H1083" s="140" t="s">
        <v>1625</v>
      </c>
      <c r="I1083" s="145">
        <f>IF(A1083=A1082,1,0)</f>
        <v>0</v>
      </c>
      <c r="J1083" s="145">
        <f>IF(I1083=0,-INT(J1082-1),J1082)</f>
        <v>0</v>
      </c>
    </row>
    <row r="1084" spans="1:10" ht="12">
      <c r="A1084" s="140" t="s">
        <v>326</v>
      </c>
      <c r="B1084" s="143" t="s">
        <v>2289</v>
      </c>
      <c r="C1084" s="143" t="s">
        <v>2327</v>
      </c>
      <c r="D1084" s="195">
        <v>23</v>
      </c>
      <c r="E1084" s="194">
        <v>2</v>
      </c>
      <c r="F1084" s="145" t="str">
        <f>VLOOKUP(E1084,RUOLO!$A$1:$B$6,2,FALSE)</f>
        <v>02-MANDATARIA</v>
      </c>
      <c r="G1084" s="140" t="s">
        <v>1625</v>
      </c>
      <c r="H1084" s="140" t="s">
        <v>1625</v>
      </c>
      <c r="I1084" s="145">
        <f>IF(A1084=A1083,1,0)</f>
        <v>0</v>
      </c>
      <c r="J1084" s="145">
        <f>IF(I1084=0,-INT(J1083-1),J1083)</f>
        <v>1</v>
      </c>
    </row>
    <row r="1085" spans="1:10" ht="12">
      <c r="A1085" s="140" t="s">
        <v>326</v>
      </c>
      <c r="B1085" s="143" t="s">
        <v>2328</v>
      </c>
      <c r="C1085" s="143" t="s">
        <v>2329</v>
      </c>
      <c r="D1085" s="195">
        <v>23</v>
      </c>
      <c r="E1085" s="194">
        <v>1</v>
      </c>
      <c r="F1085" s="145" t="str">
        <f>VLOOKUP(E1085,RUOLO!$A$1:$B$6,2,FALSE)</f>
        <v>01-MANDANTE</v>
      </c>
      <c r="G1085" s="140" t="s">
        <v>1625</v>
      </c>
      <c r="H1085" s="140" t="s">
        <v>1625</v>
      </c>
      <c r="I1085" s="145">
        <f>IF(A1085=A1084,1,0)</f>
        <v>1</v>
      </c>
      <c r="J1085" s="145">
        <f>IF(I1085=0,-INT(J1084-1),J1084)</f>
        <v>1</v>
      </c>
    </row>
    <row r="1086" spans="1:10" ht="12">
      <c r="A1086" s="163" t="s">
        <v>2315</v>
      </c>
      <c r="B1086" s="140" t="s">
        <v>2316</v>
      </c>
      <c r="C1086" s="140" t="s">
        <v>2317</v>
      </c>
      <c r="F1086" s="145">
        <f>VLOOKUP(E1086,RUOLO!$A$1:$B$6,2,FALSE)</f>
        <v>0</v>
      </c>
      <c r="G1086" s="140" t="s">
        <v>1625</v>
      </c>
      <c r="H1086" s="140" t="s">
        <v>1625</v>
      </c>
      <c r="I1086" s="145">
        <f>IF(A1086=A1085,1,0)</f>
        <v>0</v>
      </c>
      <c r="J1086" s="145">
        <f>IF(I1086=0,-INT(J1085-1),J1085)</f>
        <v>0</v>
      </c>
    </row>
    <row r="1087" spans="1:10" ht="12">
      <c r="A1087" s="140" t="s">
        <v>914</v>
      </c>
      <c r="C1087" s="143" t="s">
        <v>2946</v>
      </c>
      <c r="F1087" s="145">
        <f>VLOOKUP(E1087,RUOLO!$A$1:$B$6,2,FALSE)</f>
        <v>0</v>
      </c>
      <c r="G1087" s="140" t="s">
        <v>1625</v>
      </c>
      <c r="H1087" s="140" t="s">
        <v>1625</v>
      </c>
      <c r="I1087" s="145">
        <f>IF(A1087=A1086,1,0)</f>
        <v>0</v>
      </c>
      <c r="J1087" s="145">
        <f>IF(I1087=0,-INT(J1086-1),J1086)</f>
        <v>1</v>
      </c>
    </row>
    <row r="1088" spans="1:10" ht="12">
      <c r="A1088" s="140" t="s">
        <v>1328</v>
      </c>
      <c r="B1088" s="143" t="s">
        <v>3689</v>
      </c>
      <c r="C1088" s="143" t="s">
        <v>3690</v>
      </c>
      <c r="F1088" s="145">
        <f>VLOOKUP(E1088,RUOLO!$A$1:$B$6,2,FALSE)</f>
        <v>0</v>
      </c>
      <c r="G1088" s="140" t="s">
        <v>3651</v>
      </c>
      <c r="H1088" s="140" t="s">
        <v>3651</v>
      </c>
      <c r="I1088" s="145">
        <f>IF(A1088=A1087,1,0)</f>
        <v>0</v>
      </c>
      <c r="J1088" s="145">
        <f>IF(I1088=0,-INT(J1087-1),J1087)</f>
        <v>0</v>
      </c>
    </row>
    <row r="1089" spans="1:10" ht="12">
      <c r="A1089" s="154" t="s">
        <v>110</v>
      </c>
      <c r="B1089" s="143" t="s">
        <v>2176</v>
      </c>
      <c r="C1089" s="143" t="s">
        <v>2177</v>
      </c>
      <c r="F1089" s="145">
        <f>VLOOKUP(E1089,RUOLO!$A$1:$B$6,2,FALSE)</f>
        <v>0</v>
      </c>
      <c r="G1089" s="140" t="s">
        <v>1625</v>
      </c>
      <c r="H1089" s="140" t="s">
        <v>1625</v>
      </c>
      <c r="I1089" s="145">
        <f>IF(A1089=A1088,1,0)</f>
        <v>0</v>
      </c>
      <c r="J1089" s="145">
        <f>IF(I1089=0,-INT(J1088-1),J1088)</f>
        <v>1</v>
      </c>
    </row>
    <row r="1090" spans="1:10" ht="12">
      <c r="A1090" s="140" t="s">
        <v>1357</v>
      </c>
      <c r="B1090" s="143" t="s">
        <v>3676</v>
      </c>
      <c r="C1090" s="143" t="s">
        <v>3677</v>
      </c>
      <c r="F1090" s="145">
        <f>VLOOKUP(E1090,RUOLO!$A$1:$B$6,2,FALSE)</f>
        <v>0</v>
      </c>
      <c r="G1090" s="140" t="s">
        <v>3651</v>
      </c>
      <c r="H1090" s="140" t="s">
        <v>3651</v>
      </c>
      <c r="I1090" s="145">
        <f>IF(A1090=A1089,1,0)</f>
        <v>0</v>
      </c>
      <c r="J1090" s="145">
        <f>IF(I1090=0,-INT(J1089-1),J1089)</f>
        <v>0</v>
      </c>
    </row>
    <row r="1091" spans="1:10" ht="12.75">
      <c r="A1091" s="166" t="s">
        <v>282</v>
      </c>
      <c r="B1091" s="143" t="s">
        <v>2341</v>
      </c>
      <c r="C1091" s="143" t="s">
        <v>2342</v>
      </c>
      <c r="F1091" s="145">
        <f>VLOOKUP(E1091,RUOLO!$A$1:$B$6,2,FALSE)</f>
        <v>0</v>
      </c>
      <c r="G1091" s="140" t="s">
        <v>1625</v>
      </c>
      <c r="H1091" s="140" t="s">
        <v>1625</v>
      </c>
      <c r="I1091" s="145">
        <f>IF(A1091=A1090,1,0)</f>
        <v>0</v>
      </c>
      <c r="J1091" s="145">
        <f>IF(I1091=0,-INT(J1090-1),J1090)</f>
        <v>1</v>
      </c>
    </row>
    <row r="1092" spans="1:10" ht="12">
      <c r="A1092" s="140" t="s">
        <v>1221</v>
      </c>
      <c r="B1092" s="143" t="s">
        <v>3570</v>
      </c>
      <c r="C1092" s="143" t="s">
        <v>3571</v>
      </c>
      <c r="F1092" s="145">
        <f>VLOOKUP(E1092,RUOLO!$A$1:$B$6,2,FALSE)</f>
        <v>0</v>
      </c>
      <c r="G1092" s="140" t="s">
        <v>1625</v>
      </c>
      <c r="H1092" s="140" t="s">
        <v>1625</v>
      </c>
      <c r="I1092" s="145">
        <f>IF(A1092=A1091,1,0)</f>
        <v>0</v>
      </c>
      <c r="J1092" s="145">
        <f>IF(I1092=0,-INT(J1091-1),J1091)</f>
        <v>0</v>
      </c>
    </row>
    <row r="1093" spans="1:10" ht="12">
      <c r="A1093" s="140" t="s">
        <v>436</v>
      </c>
      <c r="B1093" s="143" t="s">
        <v>2506</v>
      </c>
      <c r="C1093" s="143" t="s">
        <v>2507</v>
      </c>
      <c r="F1093" s="145">
        <f>VLOOKUP(E1093,RUOLO!$A$1:$B$6,2,FALSE)</f>
        <v>0</v>
      </c>
      <c r="G1093" s="140" t="s">
        <v>2440</v>
      </c>
      <c r="H1093" s="140" t="s">
        <v>2440</v>
      </c>
      <c r="I1093" s="145">
        <f>IF(A1093=A1092,1,0)</f>
        <v>0</v>
      </c>
      <c r="J1093" s="145">
        <f>IF(I1093=0,-INT(J1092-1),J1092)</f>
        <v>1</v>
      </c>
    </row>
    <row r="1094" spans="1:10" ht="12">
      <c r="A1094" s="140" t="s">
        <v>436</v>
      </c>
      <c r="B1094" s="143" t="s">
        <v>2508</v>
      </c>
      <c r="C1094" s="143" t="s">
        <v>2509</v>
      </c>
      <c r="F1094" s="145">
        <f>VLOOKUP(E1094,RUOLO!$A$1:$B$6,2,FALSE)</f>
        <v>0</v>
      </c>
      <c r="G1094" s="140" t="s">
        <v>2440</v>
      </c>
      <c r="H1094" s="140" t="s">
        <v>2440</v>
      </c>
      <c r="I1094" s="145">
        <f>IF(A1094=A1093,1,0)</f>
        <v>1</v>
      </c>
      <c r="J1094" s="145">
        <f>IF(I1094=0,-INT(J1093-1),J1093)</f>
        <v>1</v>
      </c>
    </row>
    <row r="1095" spans="1:10" ht="12">
      <c r="A1095" s="140" t="s">
        <v>436</v>
      </c>
      <c r="B1095" s="143" t="s">
        <v>2510</v>
      </c>
      <c r="C1095" s="143" t="s">
        <v>2511</v>
      </c>
      <c r="F1095" s="145">
        <f>VLOOKUP(E1095,RUOLO!$A$1:$B$6,2,FALSE)</f>
        <v>0</v>
      </c>
      <c r="G1095" s="140" t="s">
        <v>2440</v>
      </c>
      <c r="H1095" s="140" t="s">
        <v>2438</v>
      </c>
      <c r="I1095" s="145">
        <f>IF(A1095=A1094,1,0)</f>
        <v>1</v>
      </c>
      <c r="J1095" s="145">
        <f>IF(I1095=0,-INT(J1094-1),J1094)</f>
        <v>1</v>
      </c>
    </row>
    <row r="1096" spans="1:10" ht="12">
      <c r="A1096" s="140" t="s">
        <v>436</v>
      </c>
      <c r="B1096" s="143" t="s">
        <v>2512</v>
      </c>
      <c r="C1096" s="143" t="s">
        <v>2513</v>
      </c>
      <c r="F1096" s="145">
        <f>VLOOKUP(E1096,RUOLO!$A$1:$B$6,2,FALSE)</f>
        <v>0</v>
      </c>
      <c r="G1096" s="140" t="s">
        <v>2440</v>
      </c>
      <c r="H1096" s="140" t="s">
        <v>2438</v>
      </c>
      <c r="I1096" s="145">
        <f>IF(A1096=A1095,1,0)</f>
        <v>1</v>
      </c>
      <c r="J1096" s="145">
        <f>IF(I1096=0,-INT(J1095-1),J1095)</f>
        <v>1</v>
      </c>
    </row>
    <row r="1097" spans="1:10" ht="12">
      <c r="A1097" s="140" t="s">
        <v>436</v>
      </c>
      <c r="B1097" s="143" t="s">
        <v>2514</v>
      </c>
      <c r="C1097" s="143" t="s">
        <v>2515</v>
      </c>
      <c r="F1097" s="145">
        <f>VLOOKUP(E1097,RUOLO!$A$1:$B$6,2,FALSE)</f>
        <v>0</v>
      </c>
      <c r="G1097" s="140" t="s">
        <v>2438</v>
      </c>
      <c r="H1097" s="140" t="s">
        <v>2438</v>
      </c>
      <c r="I1097" s="145">
        <f>IF(A1097=A1096,1,0)</f>
        <v>1</v>
      </c>
      <c r="J1097" s="145">
        <f>IF(I1097=0,-INT(J1096-1),J1096)</f>
        <v>1</v>
      </c>
    </row>
    <row r="1098" spans="1:10" ht="12">
      <c r="A1098" s="140" t="s">
        <v>370</v>
      </c>
      <c r="B1098" s="143" t="s">
        <v>2406</v>
      </c>
      <c r="C1098" s="143" t="s">
        <v>2407</v>
      </c>
      <c r="F1098" s="145">
        <f>VLOOKUP(E1098,RUOLO!$A$1:$B$6,2,FALSE)</f>
        <v>0</v>
      </c>
      <c r="G1098" s="140" t="s">
        <v>1625</v>
      </c>
      <c r="H1098" s="140" t="s">
        <v>1625</v>
      </c>
      <c r="I1098" s="145">
        <f>IF(A1098=A1097,1,0)</f>
        <v>0</v>
      </c>
      <c r="J1098" s="145">
        <f>IF(I1098=0,-INT(J1097-1),J1097)</f>
        <v>0</v>
      </c>
    </row>
    <row r="1099" spans="1:10" ht="12">
      <c r="A1099" s="140" t="s">
        <v>1086</v>
      </c>
      <c r="B1099" s="143" t="s">
        <v>3416</v>
      </c>
      <c r="C1099" s="143" t="s">
        <v>3417</v>
      </c>
      <c r="F1099" s="145">
        <f>VLOOKUP(E1099,RUOLO!$A$1:$B$6,2,FALSE)</f>
        <v>0</v>
      </c>
      <c r="G1099" s="140" t="s">
        <v>1625</v>
      </c>
      <c r="H1099" s="140" t="s">
        <v>1625</v>
      </c>
      <c r="I1099" s="145">
        <f>IF(A1099=A1098,1,0)</f>
        <v>0</v>
      </c>
      <c r="J1099" s="145">
        <f>IF(I1099=0,-INT(J1098-1),J1098)</f>
        <v>1</v>
      </c>
    </row>
    <row r="1100" spans="1:10" ht="12">
      <c r="A1100" s="140" t="s">
        <v>1084</v>
      </c>
      <c r="B1100" s="143" t="s">
        <v>3416</v>
      </c>
      <c r="C1100" s="143" t="s">
        <v>3417</v>
      </c>
      <c r="F1100" s="145">
        <f>VLOOKUP(E1100,RUOLO!$A$1:$B$6,2,FALSE)</f>
        <v>0</v>
      </c>
      <c r="G1100" s="140" t="s">
        <v>1625</v>
      </c>
      <c r="H1100" s="140" t="s">
        <v>1625</v>
      </c>
      <c r="I1100" s="145">
        <f>IF(A1100=A1099,1,0)</f>
        <v>0</v>
      </c>
      <c r="J1100" s="145">
        <f>IF(I1100=0,-INT(J1099-1),J1099)</f>
        <v>0</v>
      </c>
    </row>
    <row r="1101" spans="1:10" ht="12">
      <c r="A1101" s="140" t="s">
        <v>442</v>
      </c>
      <c r="B1101" s="143" t="s">
        <v>2356</v>
      </c>
      <c r="C1101" s="143" t="s">
        <v>2357</v>
      </c>
      <c r="F1101" s="145">
        <f>VLOOKUP(E1101,RUOLO!$A$1:$B$6,2,FALSE)</f>
        <v>0</v>
      </c>
      <c r="G1101" s="140" t="s">
        <v>2440</v>
      </c>
      <c r="H1101" s="140" t="s">
        <v>2438</v>
      </c>
      <c r="I1101" s="145">
        <f>IF(A1101=A1100,1,0)</f>
        <v>0</v>
      </c>
      <c r="J1101" s="145">
        <f>IF(I1101=0,-INT(J1100-1),J1100)</f>
        <v>1</v>
      </c>
    </row>
    <row r="1102" spans="1:10" ht="12">
      <c r="A1102" s="140" t="s">
        <v>442</v>
      </c>
      <c r="B1102" s="143" t="s">
        <v>2536</v>
      </c>
      <c r="C1102" s="143" t="s">
        <v>2537</v>
      </c>
      <c r="F1102" s="145">
        <f>VLOOKUP(E1102,RUOLO!$A$1:$B$6,2,FALSE)</f>
        <v>0</v>
      </c>
      <c r="G1102" s="140" t="s">
        <v>2440</v>
      </c>
      <c r="H1102" s="140" t="s">
        <v>2438</v>
      </c>
      <c r="I1102" s="145">
        <f>IF(A1102=A1101,1,0)</f>
        <v>1</v>
      </c>
      <c r="J1102" s="145">
        <f>IF(I1102=0,-INT(J1101-1),J1101)</f>
        <v>1</v>
      </c>
    </row>
    <row r="1103" spans="1:10" ht="12">
      <c r="A1103" s="140" t="s">
        <v>442</v>
      </c>
      <c r="B1103" s="143" t="s">
        <v>2325</v>
      </c>
      <c r="C1103" s="143" t="s">
        <v>2491</v>
      </c>
      <c r="F1103" s="145">
        <f>VLOOKUP(E1103,RUOLO!$A$1:$B$6,2,FALSE)</f>
        <v>0</v>
      </c>
      <c r="G1103" s="140" t="s">
        <v>2440</v>
      </c>
      <c r="H1103" s="140" t="s">
        <v>2438</v>
      </c>
      <c r="I1103" s="145">
        <f>IF(A1103=A1102,1,0)</f>
        <v>1</v>
      </c>
      <c r="J1103" s="145">
        <f>IF(I1103=0,-INT(J1102-1),J1102)</f>
        <v>1</v>
      </c>
    </row>
    <row r="1104" spans="1:10" ht="12">
      <c r="A1104" s="140" t="s">
        <v>442</v>
      </c>
      <c r="B1104" s="143" t="s">
        <v>2299</v>
      </c>
      <c r="C1104" s="143" t="s">
        <v>2494</v>
      </c>
      <c r="F1104" s="145">
        <f>VLOOKUP(E1104,RUOLO!$A$1:$B$6,2,FALSE)</f>
        <v>0</v>
      </c>
      <c r="G1104" s="140" t="s">
        <v>2440</v>
      </c>
      <c r="H1104" s="140" t="s">
        <v>2438</v>
      </c>
      <c r="I1104" s="145">
        <f>IF(A1104=A1103,1,0)</f>
        <v>1</v>
      </c>
      <c r="J1104" s="145">
        <f>IF(I1104=0,-INT(J1103-1),J1103)</f>
        <v>1</v>
      </c>
    </row>
    <row r="1105" spans="1:10" ht="12">
      <c r="A1105" s="140" t="s">
        <v>442</v>
      </c>
      <c r="B1105" s="143" t="s">
        <v>2538</v>
      </c>
      <c r="C1105" s="143" t="s">
        <v>2539</v>
      </c>
      <c r="F1105" s="145">
        <f>VLOOKUP(E1105,RUOLO!$A$1:$B$6,2,FALSE)</f>
        <v>0</v>
      </c>
      <c r="G1105" s="140" t="s">
        <v>2440</v>
      </c>
      <c r="H1105" s="140" t="s">
        <v>2440</v>
      </c>
      <c r="I1105" s="145">
        <f>IF(A1105=A1104,1,0)</f>
        <v>1</v>
      </c>
      <c r="J1105" s="145">
        <f>IF(I1105=0,-INT(J1104-1),J1104)</f>
        <v>1</v>
      </c>
    </row>
    <row r="1106" spans="1:10" ht="12">
      <c r="A1106" s="140" t="s">
        <v>442</v>
      </c>
      <c r="B1106" s="143" t="s">
        <v>2514</v>
      </c>
      <c r="C1106" s="143" t="s">
        <v>2540</v>
      </c>
      <c r="F1106" s="145">
        <f>VLOOKUP(E1106,RUOLO!$A$1:$B$6,2,FALSE)</f>
        <v>0</v>
      </c>
      <c r="G1106" s="140" t="s">
        <v>2438</v>
      </c>
      <c r="H1106" s="140" t="s">
        <v>2438</v>
      </c>
      <c r="I1106" s="145">
        <f>IF(A1106=A1105,1,0)</f>
        <v>1</v>
      </c>
      <c r="J1106" s="145">
        <f>IF(I1106=0,-INT(J1105-1),J1105)</f>
        <v>1</v>
      </c>
    </row>
    <row r="1107" spans="1:10" ht="12">
      <c r="A1107" s="140" t="s">
        <v>727</v>
      </c>
      <c r="B1107" s="143" t="s">
        <v>2396</v>
      </c>
      <c r="C1107" s="143" t="s">
        <v>2822</v>
      </c>
      <c r="F1107" s="145">
        <f>VLOOKUP(E1107,RUOLO!$A$1:$B$6,2,FALSE)</f>
        <v>0</v>
      </c>
      <c r="G1107" s="140" t="s">
        <v>1625</v>
      </c>
      <c r="H1107" s="140" t="s">
        <v>1625</v>
      </c>
      <c r="I1107" s="145">
        <f>IF(A1107=A1106,1,0)</f>
        <v>0</v>
      </c>
      <c r="J1107" s="145">
        <f>IF(I1107=0,-INT(J1106-1),J1106)</f>
        <v>0</v>
      </c>
    </row>
    <row r="1108" spans="1:10" ht="12">
      <c r="A1108" s="140" t="s">
        <v>680</v>
      </c>
      <c r="B1108" s="143" t="s">
        <v>2805</v>
      </c>
      <c r="C1108" s="140" t="s">
        <v>2806</v>
      </c>
      <c r="F1108" s="145">
        <f>VLOOKUP(E1108,RUOLO!$A$1:$B$6,2,FALSE)</f>
        <v>0</v>
      </c>
      <c r="G1108" s="140" t="s">
        <v>2440</v>
      </c>
      <c r="H1108" s="140" t="s">
        <v>2440</v>
      </c>
      <c r="I1108" s="145">
        <f>IF(A1108=A1107,1,0)</f>
        <v>0</v>
      </c>
      <c r="J1108" s="145">
        <f>IF(I1108=0,-INT(J1107-1),J1107)</f>
        <v>1</v>
      </c>
    </row>
    <row r="1109" spans="1:10" ht="12">
      <c r="A1109" s="140" t="s">
        <v>1246</v>
      </c>
      <c r="B1109" s="143" t="s">
        <v>3583</v>
      </c>
      <c r="C1109" s="143" t="s">
        <v>3584</v>
      </c>
      <c r="F1109" s="145">
        <f>VLOOKUP(E1109,RUOLO!$A$1:$B$6,2,FALSE)</f>
        <v>0</v>
      </c>
      <c r="G1109" s="140" t="s">
        <v>1625</v>
      </c>
      <c r="H1109" s="140" t="s">
        <v>1625</v>
      </c>
      <c r="I1109" s="145">
        <f>IF(A1109=A1108,1,0)</f>
        <v>0</v>
      </c>
      <c r="J1109" s="145">
        <f>IF(I1109=0,-INT(J1108-1),J1108)</f>
        <v>0</v>
      </c>
    </row>
    <row r="1110" spans="1:10" ht="12">
      <c r="A1110" s="140" t="s">
        <v>1246</v>
      </c>
      <c r="B1110" s="143" t="s">
        <v>3585</v>
      </c>
      <c r="C1110" s="143" t="s">
        <v>3586</v>
      </c>
      <c r="F1110" s="145">
        <f>VLOOKUP(E1110,RUOLO!$A$1:$B$6,2,FALSE)</f>
        <v>0</v>
      </c>
      <c r="G1110" s="140" t="s">
        <v>1625</v>
      </c>
      <c r="H1110" s="140" t="s">
        <v>1646</v>
      </c>
      <c r="I1110" s="145">
        <f>IF(A1110=A1109,1,0)</f>
        <v>1</v>
      </c>
      <c r="J1110" s="145">
        <f>IF(I1110=0,-INT(J1109-1),J1109)</f>
        <v>0</v>
      </c>
    </row>
    <row r="1111" spans="1:10" ht="12">
      <c r="A1111" s="140" t="s">
        <v>1246</v>
      </c>
      <c r="B1111" s="143" t="s">
        <v>3587</v>
      </c>
      <c r="C1111" s="143" t="s">
        <v>3588</v>
      </c>
      <c r="F1111" s="145">
        <f>VLOOKUP(E1111,RUOLO!$A$1:$B$6,2,FALSE)</f>
        <v>0</v>
      </c>
      <c r="G1111" s="140" t="s">
        <v>1625</v>
      </c>
      <c r="H1111" s="140" t="s">
        <v>1646</v>
      </c>
      <c r="I1111" s="145">
        <f>IF(A1111=A1110,1,0)</f>
        <v>1</v>
      </c>
      <c r="J1111" s="145">
        <f>IF(I1111=0,-INT(J1110-1),J1110)</f>
        <v>0</v>
      </c>
    </row>
    <row r="1112" spans="1:10" ht="12">
      <c r="A1112" s="140" t="s">
        <v>1246</v>
      </c>
      <c r="B1112" s="143" t="s">
        <v>3589</v>
      </c>
      <c r="C1112" s="143" t="s">
        <v>3590</v>
      </c>
      <c r="F1112" s="145">
        <f>VLOOKUP(E1112,RUOLO!$A$1:$B$6,2,FALSE)</f>
        <v>0</v>
      </c>
      <c r="G1112" s="140" t="s">
        <v>1625</v>
      </c>
      <c r="H1112" s="140" t="s">
        <v>1646</v>
      </c>
      <c r="I1112" s="145">
        <f>IF(A1112=A1111,1,0)</f>
        <v>1</v>
      </c>
      <c r="J1112" s="145">
        <f>IF(I1112=0,-INT(J1111-1),J1111)</f>
        <v>0</v>
      </c>
    </row>
    <row r="1113" spans="1:10" ht="12">
      <c r="A1113" s="140" t="s">
        <v>1246</v>
      </c>
      <c r="B1113" s="143" t="s">
        <v>2265</v>
      </c>
      <c r="C1113" s="143" t="s">
        <v>3591</v>
      </c>
      <c r="F1113" s="145">
        <f>VLOOKUP(E1113,RUOLO!$A$1:$B$6,2,FALSE)</f>
        <v>0</v>
      </c>
      <c r="G1113" s="140" t="s">
        <v>1625</v>
      </c>
      <c r="H1113" s="140" t="s">
        <v>1646</v>
      </c>
      <c r="I1113" s="145">
        <f>IF(A1113=A1112,1,0)</f>
        <v>1</v>
      </c>
      <c r="J1113" s="145">
        <f>IF(I1113=0,-INT(J1112-1),J1112)</f>
        <v>0</v>
      </c>
    </row>
    <row r="1114" spans="1:10" ht="12">
      <c r="A1114" s="140" t="s">
        <v>869</v>
      </c>
      <c r="C1114" s="143" t="s">
        <v>2931</v>
      </c>
      <c r="F1114" s="145">
        <f>VLOOKUP(E1114,RUOLO!$A$1:$B$6,2,FALSE)</f>
        <v>0</v>
      </c>
      <c r="G1114" s="140" t="s">
        <v>1625</v>
      </c>
      <c r="H1114" s="140" t="s">
        <v>1625</v>
      </c>
      <c r="I1114" s="145">
        <f>IF(A1114=A1113,1,0)</f>
        <v>0</v>
      </c>
      <c r="J1114" s="145">
        <f>IF(I1114=0,-INT(J1113-1),J1113)</f>
        <v>1</v>
      </c>
    </row>
    <row r="1115" spans="1:10" ht="12">
      <c r="A1115" s="140" t="s">
        <v>855</v>
      </c>
      <c r="C1115" s="143" t="s">
        <v>2924</v>
      </c>
      <c r="F1115" s="145">
        <f>VLOOKUP(E1115,RUOLO!$A$1:$B$6,2,FALSE)</f>
        <v>0</v>
      </c>
      <c r="G1115" s="140" t="s">
        <v>1625</v>
      </c>
      <c r="H1115" s="140" t="s">
        <v>1625</v>
      </c>
      <c r="I1115" s="145">
        <f>IF(A1115=A1114,1,0)</f>
        <v>0</v>
      </c>
      <c r="J1115" s="145">
        <f>IF(I1115=0,-INT(J1114-1),J1114)</f>
        <v>0</v>
      </c>
    </row>
    <row r="1116" spans="1:10" ht="12">
      <c r="A1116" s="140" t="s">
        <v>1106</v>
      </c>
      <c r="B1116" s="143" t="s">
        <v>2299</v>
      </c>
      <c r="C1116" s="143" t="s">
        <v>3453</v>
      </c>
      <c r="F1116" s="145">
        <f>VLOOKUP(E1116,RUOLO!$A$1:$B$6,2,FALSE)</f>
        <v>0</v>
      </c>
      <c r="G1116" s="140" t="s">
        <v>1625</v>
      </c>
      <c r="H1116" s="140" t="s">
        <v>1625</v>
      </c>
      <c r="I1116" s="145">
        <f>IF(A1116=A1115,1,0)</f>
        <v>0</v>
      </c>
      <c r="J1116" s="145">
        <f>IF(I1116=0,-INT(J1115-1),J1115)</f>
        <v>1</v>
      </c>
    </row>
    <row r="1117" spans="1:10" ht="12">
      <c r="A1117" s="140" t="s">
        <v>1106</v>
      </c>
      <c r="B1117" s="143" t="s">
        <v>2356</v>
      </c>
      <c r="C1117" s="143" t="s">
        <v>3450</v>
      </c>
      <c r="F1117" s="145">
        <f>VLOOKUP(E1117,RUOLO!$A$1:$B$6,2,FALSE)</f>
        <v>0</v>
      </c>
      <c r="G1117" s="140" t="s">
        <v>1646</v>
      </c>
      <c r="H1117" s="140" t="s">
        <v>1646</v>
      </c>
      <c r="I1117" s="145">
        <f>IF(A1117=A1116,1,0)</f>
        <v>1</v>
      </c>
      <c r="J1117" s="145">
        <f>IF(I1117=0,-INT(J1116-1),J1116)</f>
        <v>1</v>
      </c>
    </row>
    <row r="1118" spans="1:10" ht="12">
      <c r="A1118" s="140" t="s">
        <v>1106</v>
      </c>
      <c r="B1118" s="143" t="s">
        <v>3451</v>
      </c>
      <c r="C1118" s="143" t="s">
        <v>3452</v>
      </c>
      <c r="F1118" s="145">
        <f>VLOOKUP(E1118,RUOLO!$A$1:$B$6,2,FALSE)</f>
        <v>0</v>
      </c>
      <c r="G1118" s="140" t="s">
        <v>1625</v>
      </c>
      <c r="H1118" s="140" t="s">
        <v>1646</v>
      </c>
      <c r="I1118" s="145">
        <f>IF(A1118=A1117,1,0)</f>
        <v>1</v>
      </c>
      <c r="J1118" s="145">
        <f>IF(I1118=0,-INT(J1117-1),J1117)</f>
        <v>1</v>
      </c>
    </row>
    <row r="1119" spans="1:10" ht="12">
      <c r="A1119" s="140" t="s">
        <v>1106</v>
      </c>
      <c r="B1119" s="143" t="s">
        <v>2492</v>
      </c>
      <c r="C1119" s="143" t="s">
        <v>3462</v>
      </c>
      <c r="F1119" s="145">
        <f>VLOOKUP(E1119,RUOLO!$A$1:$B$6,2,FALSE)</f>
        <v>0</v>
      </c>
      <c r="G1119" s="140" t="s">
        <v>1646</v>
      </c>
      <c r="H1119" s="140" t="s">
        <v>1646</v>
      </c>
      <c r="I1119" s="145">
        <f>IF(A1119=A1118,1,0)</f>
        <v>1</v>
      </c>
      <c r="J1119" s="145">
        <f>IF(I1119=0,-INT(J1118-1),J1118)</f>
        <v>1</v>
      </c>
    </row>
    <row r="1120" spans="1:10" ht="12">
      <c r="A1120" s="140" t="s">
        <v>1106</v>
      </c>
      <c r="B1120" s="143" t="s">
        <v>2497</v>
      </c>
      <c r="C1120" s="143" t="s">
        <v>3463</v>
      </c>
      <c r="F1120" s="145">
        <f>VLOOKUP(E1120,RUOLO!$A$1:$B$6,2,FALSE)</f>
        <v>0</v>
      </c>
      <c r="G1120" s="140" t="s">
        <v>1646</v>
      </c>
      <c r="H1120" s="140" t="s">
        <v>1646</v>
      </c>
      <c r="I1120" s="145">
        <f>IF(A1120=A1119,1,0)</f>
        <v>1</v>
      </c>
      <c r="J1120" s="145">
        <f>IF(I1120=0,-INT(J1119-1),J1119)</f>
        <v>1</v>
      </c>
    </row>
    <row r="1121" spans="1:10" ht="12">
      <c r="A1121" s="140" t="s">
        <v>1106</v>
      </c>
      <c r="B1121" s="143" t="s">
        <v>2495</v>
      </c>
      <c r="C1121" s="143" t="s">
        <v>3449</v>
      </c>
      <c r="F1121" s="145">
        <f>VLOOKUP(E1121,RUOLO!$A$1:$B$6,2,FALSE)</f>
        <v>0</v>
      </c>
      <c r="G1121" s="140" t="s">
        <v>1646</v>
      </c>
      <c r="H1121" s="140" t="s">
        <v>1646</v>
      </c>
      <c r="I1121" s="145">
        <f>IF(A1121=A1120,1,0)</f>
        <v>1</v>
      </c>
      <c r="J1121" s="145">
        <f>IF(I1121=0,-INT(J1120-1),J1120)</f>
        <v>1</v>
      </c>
    </row>
    <row r="1122" spans="1:10" ht="12">
      <c r="A1122" s="140" t="s">
        <v>331</v>
      </c>
      <c r="B1122" s="143" t="s">
        <v>2366</v>
      </c>
      <c r="C1122" s="143" t="s">
        <v>2367</v>
      </c>
      <c r="F1122" s="145">
        <f>VLOOKUP(E1122,RUOLO!$A$1:$B$6,2,FALSE)</f>
        <v>0</v>
      </c>
      <c r="G1122" s="140" t="s">
        <v>1625</v>
      </c>
      <c r="H1122" s="140" t="s">
        <v>1625</v>
      </c>
      <c r="I1122" s="145">
        <f>IF(A1122=A1121,1,0)</f>
        <v>0</v>
      </c>
      <c r="J1122" s="145">
        <f>IF(I1122=0,-INT(J1121-1),J1121)</f>
        <v>0</v>
      </c>
    </row>
    <row r="1123" spans="1:10" ht="12">
      <c r="A1123" s="140" t="s">
        <v>1289</v>
      </c>
      <c r="B1123" s="143" t="s">
        <v>3627</v>
      </c>
      <c r="C1123" s="143" t="s">
        <v>3628</v>
      </c>
      <c r="F1123" s="145">
        <f>VLOOKUP(E1123,RUOLO!$A$1:$B$6,2,FALSE)</f>
        <v>0</v>
      </c>
      <c r="G1123" s="140" t="s">
        <v>1646</v>
      </c>
      <c r="H1123" s="140" t="s">
        <v>1646</v>
      </c>
      <c r="I1123" s="145">
        <f>IF(A1123=A1122,1,0)</f>
        <v>0</v>
      </c>
      <c r="J1123" s="145">
        <f>IF(I1123=0,-INT(J1122-1),J1122)</f>
        <v>1</v>
      </c>
    </row>
    <row r="1124" spans="1:10" ht="12">
      <c r="A1124" s="140" t="s">
        <v>1289</v>
      </c>
      <c r="B1124" s="143" t="s">
        <v>3629</v>
      </c>
      <c r="C1124" s="143" t="s">
        <v>3630</v>
      </c>
      <c r="F1124" s="145">
        <f>VLOOKUP(E1124,RUOLO!$A$1:$B$6,2,FALSE)</f>
        <v>0</v>
      </c>
      <c r="G1124" s="140" t="s">
        <v>1646</v>
      </c>
      <c r="H1124" s="140" t="s">
        <v>1646</v>
      </c>
      <c r="I1124" s="145">
        <f>IF(A1124=A1123,1,0)</f>
        <v>1</v>
      </c>
      <c r="J1124" s="145">
        <f>IF(I1124=0,-INT(J1123-1),J1123)</f>
        <v>1</v>
      </c>
    </row>
    <row r="1125" spans="1:10" ht="12">
      <c r="A1125" s="140" t="s">
        <v>1289</v>
      </c>
      <c r="B1125" s="143" t="s">
        <v>3631</v>
      </c>
      <c r="C1125" s="143" t="s">
        <v>3632</v>
      </c>
      <c r="F1125" s="145">
        <f>VLOOKUP(E1125,RUOLO!$A$1:$B$6,2,FALSE)</f>
        <v>0</v>
      </c>
      <c r="G1125" s="140" t="s">
        <v>1646</v>
      </c>
      <c r="H1125" s="140" t="s">
        <v>1646</v>
      </c>
      <c r="I1125" s="145">
        <f>IF(A1125=A1124,1,0)</f>
        <v>1</v>
      </c>
      <c r="J1125" s="145">
        <f>IF(I1125=0,-INT(J1124-1),J1124)</f>
        <v>1</v>
      </c>
    </row>
    <row r="1126" spans="1:10" ht="12">
      <c r="A1126" s="140" t="s">
        <v>1289</v>
      </c>
      <c r="B1126" s="143" t="s">
        <v>2473</v>
      </c>
      <c r="C1126" s="143" t="s">
        <v>2474</v>
      </c>
      <c r="F1126" s="145">
        <f>VLOOKUP(E1126,RUOLO!$A$1:$B$6,2,FALSE)</f>
        <v>0</v>
      </c>
      <c r="G1126" s="140" t="s">
        <v>1646</v>
      </c>
      <c r="H1126" s="140" t="s">
        <v>1646</v>
      </c>
      <c r="I1126" s="145">
        <f>IF(A1126=A1125,1,0)</f>
        <v>1</v>
      </c>
      <c r="J1126" s="145">
        <f>IF(I1126=0,-INT(J1125-1),J1125)</f>
        <v>1</v>
      </c>
    </row>
    <row r="1127" spans="1:10" ht="12">
      <c r="A1127" s="140" t="s">
        <v>1289</v>
      </c>
      <c r="B1127" s="143" t="s">
        <v>3619</v>
      </c>
      <c r="C1127" s="143" t="s">
        <v>3626</v>
      </c>
      <c r="F1127" s="145">
        <f>VLOOKUP(E1127,RUOLO!$A$1:$B$6,2,FALSE)</f>
        <v>0</v>
      </c>
      <c r="G1127" s="140" t="s">
        <v>1625</v>
      </c>
      <c r="H1127" s="140" t="s">
        <v>1625</v>
      </c>
      <c r="I1127" s="145">
        <f>IF(A1127=A1126,1,0)</f>
        <v>1</v>
      </c>
      <c r="J1127" s="145">
        <f>IF(I1127=0,-INT(J1126-1),J1126)</f>
        <v>1</v>
      </c>
    </row>
    <row r="1128" spans="1:10" ht="12">
      <c r="A1128" s="140" t="s">
        <v>340</v>
      </c>
      <c r="B1128" s="143" t="s">
        <v>2328</v>
      </c>
      <c r="C1128" s="143" t="s">
        <v>2329</v>
      </c>
      <c r="F1128" s="145">
        <f>VLOOKUP(E1128,RUOLO!$A$1:$B$6,2,FALSE)</f>
        <v>0</v>
      </c>
      <c r="G1128" s="140" t="s">
        <v>1625</v>
      </c>
      <c r="H1128" s="140" t="s">
        <v>1625</v>
      </c>
      <c r="I1128" s="145">
        <f>IF(A1128=A1127,1,0)</f>
        <v>0</v>
      </c>
      <c r="J1128" s="145">
        <f>IF(I1128=0,-INT(J1127-1),J1127)</f>
        <v>0</v>
      </c>
    </row>
    <row r="1129" spans="1:10" ht="12">
      <c r="A1129" s="140" t="s">
        <v>1236</v>
      </c>
      <c r="B1129" s="143" t="s">
        <v>3579</v>
      </c>
      <c r="C1129" s="143" t="s">
        <v>3580</v>
      </c>
      <c r="F1129" s="145">
        <f>VLOOKUP(E1129,RUOLO!$A$1:$B$6,2,FALSE)</f>
        <v>0</v>
      </c>
      <c r="G1129" s="140" t="s">
        <v>1625</v>
      </c>
      <c r="H1129" s="140" t="s">
        <v>1625</v>
      </c>
      <c r="I1129" s="145">
        <f>IF(A1129=A1128,1,0)</f>
        <v>0</v>
      </c>
      <c r="J1129" s="145">
        <f>IF(I1129=0,-INT(J1128-1),J1128)</f>
        <v>1</v>
      </c>
    </row>
    <row r="1130" spans="1:10" ht="12">
      <c r="A1130" s="140" t="s">
        <v>996</v>
      </c>
      <c r="B1130" s="143" t="s">
        <v>3251</v>
      </c>
      <c r="C1130" s="143" t="s">
        <v>3252</v>
      </c>
      <c r="F1130" s="145">
        <f>VLOOKUP(E1130,RUOLO!$A$1:$B$6,2,FALSE)</f>
        <v>0</v>
      </c>
      <c r="G1130" s="140" t="s">
        <v>1646</v>
      </c>
      <c r="H1130" s="140" t="s">
        <v>1646</v>
      </c>
      <c r="I1130" s="145">
        <f>IF(A1130=A1129,1,0)</f>
        <v>0</v>
      </c>
      <c r="J1130" s="145">
        <f>IF(I1130=0,-INT(J1129-1),J1129)</f>
        <v>0</v>
      </c>
    </row>
    <row r="1131" spans="1:10" ht="12">
      <c r="A1131" s="140" t="s">
        <v>996</v>
      </c>
      <c r="B1131" s="143" t="s">
        <v>3253</v>
      </c>
      <c r="C1131" s="143" t="s">
        <v>3254</v>
      </c>
      <c r="F1131" s="145">
        <f>VLOOKUP(E1131,RUOLO!$A$1:$B$6,2,FALSE)</f>
        <v>0</v>
      </c>
      <c r="G1131" s="140" t="s">
        <v>1646</v>
      </c>
      <c r="H1131" s="140" t="s">
        <v>1646</v>
      </c>
      <c r="I1131" s="145">
        <f>IF(A1131=A1130,1,0)</f>
        <v>1</v>
      </c>
      <c r="J1131" s="145">
        <f>IF(I1131=0,-INT(J1130-1),J1130)</f>
        <v>0</v>
      </c>
    </row>
    <row r="1132" spans="1:10" ht="12">
      <c r="A1132" s="140" t="s">
        <v>996</v>
      </c>
      <c r="B1132" s="143" t="s">
        <v>3255</v>
      </c>
      <c r="C1132" s="143" t="s">
        <v>3120</v>
      </c>
      <c r="F1132" s="145">
        <f>VLOOKUP(E1132,RUOLO!$A$1:$B$6,2,FALSE)</f>
        <v>0</v>
      </c>
      <c r="G1132" s="140" t="s">
        <v>1646</v>
      </c>
      <c r="H1132" s="140" t="s">
        <v>1646</v>
      </c>
      <c r="I1132" s="145">
        <f>IF(A1132=A1131,1,0)</f>
        <v>1</v>
      </c>
      <c r="J1132" s="145">
        <f>IF(I1132=0,-INT(J1131-1),J1131)</f>
        <v>0</v>
      </c>
    </row>
    <row r="1133" spans="1:10" ht="12">
      <c r="A1133" s="140" t="s">
        <v>996</v>
      </c>
      <c r="B1133" s="143" t="s">
        <v>3256</v>
      </c>
      <c r="C1133" s="143" t="s">
        <v>3257</v>
      </c>
      <c r="F1133" s="145">
        <f>VLOOKUP(E1133,RUOLO!$A$1:$B$6,2,FALSE)</f>
        <v>0</v>
      </c>
      <c r="G1133" s="140" t="s">
        <v>1646</v>
      </c>
      <c r="H1133" s="140" t="s">
        <v>1646</v>
      </c>
      <c r="I1133" s="145">
        <f>IF(A1133=A1132,1,0)</f>
        <v>1</v>
      </c>
      <c r="J1133" s="145">
        <f>IF(I1133=0,-INT(J1132-1),J1132)</f>
        <v>0</v>
      </c>
    </row>
    <row r="1134" spans="1:10" ht="12">
      <c r="A1134" s="140" t="s">
        <v>996</v>
      </c>
      <c r="B1134" s="143" t="s">
        <v>3258</v>
      </c>
      <c r="C1134" s="143" t="s">
        <v>3259</v>
      </c>
      <c r="F1134" s="145">
        <f>VLOOKUP(E1134,RUOLO!$A$1:$B$6,2,FALSE)</f>
        <v>0</v>
      </c>
      <c r="G1134" s="140" t="s">
        <v>1646</v>
      </c>
      <c r="H1134" s="140" t="s">
        <v>1646</v>
      </c>
      <c r="I1134" s="145">
        <f>IF(A1134=A1133,1,0)</f>
        <v>1</v>
      </c>
      <c r="J1134" s="145">
        <f>IF(I1134=0,-INT(J1133-1),J1133)</f>
        <v>0</v>
      </c>
    </row>
    <row r="1135" spans="1:10" ht="12">
      <c r="A1135" s="140" t="s">
        <v>996</v>
      </c>
      <c r="B1135" s="143" t="s">
        <v>3260</v>
      </c>
      <c r="C1135" s="143" t="s">
        <v>3261</v>
      </c>
      <c r="F1135" s="145">
        <f>VLOOKUP(E1135,RUOLO!$A$1:$B$6,2,FALSE)</f>
        <v>0</v>
      </c>
      <c r="G1135" s="140" t="s">
        <v>1646</v>
      </c>
      <c r="H1135" s="140" t="s">
        <v>1646</v>
      </c>
      <c r="I1135" s="145">
        <f>IF(A1135=A1134,1,0)</f>
        <v>1</v>
      </c>
      <c r="J1135" s="145">
        <f>IF(I1135=0,-INT(J1134-1),J1134)</f>
        <v>0</v>
      </c>
    </row>
    <row r="1136" spans="1:10" ht="12">
      <c r="A1136" s="140" t="s">
        <v>996</v>
      </c>
      <c r="B1136" s="143" t="s">
        <v>3262</v>
      </c>
      <c r="C1136" s="143" t="s">
        <v>3263</v>
      </c>
      <c r="F1136" s="145">
        <f>VLOOKUP(E1136,RUOLO!$A$1:$B$6,2,FALSE)</f>
        <v>0</v>
      </c>
      <c r="G1136" s="140" t="s">
        <v>1646</v>
      </c>
      <c r="H1136" s="140" t="s">
        <v>1646</v>
      </c>
      <c r="I1136" s="145">
        <f>IF(A1136=A1135,1,0)</f>
        <v>1</v>
      </c>
      <c r="J1136" s="145">
        <f>IF(I1136=0,-INT(J1135-1),J1135)</f>
        <v>0</v>
      </c>
    </row>
    <row r="1137" spans="1:10" ht="12">
      <c r="A1137" s="140" t="s">
        <v>996</v>
      </c>
      <c r="B1137" s="143" t="s">
        <v>3264</v>
      </c>
      <c r="C1137" s="143" t="s">
        <v>3265</v>
      </c>
      <c r="F1137" s="145">
        <f>VLOOKUP(E1137,RUOLO!$A$1:$B$6,2,FALSE)</f>
        <v>0</v>
      </c>
      <c r="G1137" s="140" t="s">
        <v>1646</v>
      </c>
      <c r="H1137" s="140" t="s">
        <v>1646</v>
      </c>
      <c r="I1137" s="145">
        <f>IF(A1137=A1136,1,0)</f>
        <v>1</v>
      </c>
      <c r="J1137" s="145">
        <f>IF(I1137=0,-INT(J1136-1),J1136)</f>
        <v>0</v>
      </c>
    </row>
    <row r="1138" spans="1:10" ht="12">
      <c r="A1138" s="140" t="s">
        <v>996</v>
      </c>
      <c r="B1138" s="143" t="s">
        <v>3266</v>
      </c>
      <c r="C1138" s="143" t="s">
        <v>3267</v>
      </c>
      <c r="F1138" s="145">
        <f>VLOOKUP(E1138,RUOLO!$A$1:$B$6,2,FALSE)</f>
        <v>0</v>
      </c>
      <c r="G1138" s="140" t="s">
        <v>1646</v>
      </c>
      <c r="H1138" s="140" t="s">
        <v>1646</v>
      </c>
      <c r="I1138" s="145">
        <f>IF(A1138=A1137,1,0)</f>
        <v>1</v>
      </c>
      <c r="J1138" s="145">
        <f>IF(I1138=0,-INT(J1137-1),J1137)</f>
        <v>0</v>
      </c>
    </row>
    <row r="1139" spans="1:10" ht="12">
      <c r="A1139" s="140" t="s">
        <v>996</v>
      </c>
      <c r="B1139" s="143" t="s">
        <v>3049</v>
      </c>
      <c r="C1139" s="143" t="s">
        <v>3050</v>
      </c>
      <c r="F1139" s="145">
        <f>VLOOKUP(E1139,RUOLO!$A$1:$B$6,2,FALSE)</f>
        <v>0</v>
      </c>
      <c r="G1139" s="140" t="s">
        <v>1646</v>
      </c>
      <c r="H1139" s="140" t="s">
        <v>1646</v>
      </c>
      <c r="I1139" s="145">
        <f>IF(A1139=A1138,1,0)</f>
        <v>1</v>
      </c>
      <c r="J1139" s="145">
        <f>IF(I1139=0,-INT(J1138-1),J1138)</f>
        <v>0</v>
      </c>
    </row>
    <row r="1140" spans="1:10" ht="12">
      <c r="A1140" s="140" t="s">
        <v>996</v>
      </c>
      <c r="B1140" s="143" t="s">
        <v>3268</v>
      </c>
      <c r="C1140" s="143" t="s">
        <v>3269</v>
      </c>
      <c r="F1140" s="145">
        <f>VLOOKUP(E1140,RUOLO!$A$1:$B$6,2,FALSE)</f>
        <v>0</v>
      </c>
      <c r="G1140" s="140" t="s">
        <v>1646</v>
      </c>
      <c r="H1140" s="140" t="s">
        <v>1646</v>
      </c>
      <c r="I1140" s="145">
        <f>IF(A1140=A1139,1,0)</f>
        <v>1</v>
      </c>
      <c r="J1140" s="145">
        <f>IF(I1140=0,-INT(J1139-1),J1139)</f>
        <v>0</v>
      </c>
    </row>
    <row r="1141" spans="1:10" ht="12">
      <c r="A1141" s="140" t="s">
        <v>996</v>
      </c>
      <c r="B1141" s="143" t="s">
        <v>3270</v>
      </c>
      <c r="C1141" s="143" t="s">
        <v>3271</v>
      </c>
      <c r="F1141" s="145">
        <f>VLOOKUP(E1141,RUOLO!$A$1:$B$6,2,FALSE)</f>
        <v>0</v>
      </c>
      <c r="G1141" s="140" t="s">
        <v>1646</v>
      </c>
      <c r="H1141" s="140" t="s">
        <v>1646</v>
      </c>
      <c r="I1141" s="145">
        <f>IF(A1141=A1140,1,0)</f>
        <v>1</v>
      </c>
      <c r="J1141" s="145">
        <f>IF(I1141=0,-INT(J1140-1),J1140)</f>
        <v>0</v>
      </c>
    </row>
    <row r="1142" spans="1:10" ht="12">
      <c r="A1142" s="140" t="s">
        <v>996</v>
      </c>
      <c r="B1142" s="143" t="s">
        <v>3051</v>
      </c>
      <c r="C1142" s="143" t="s">
        <v>3052</v>
      </c>
      <c r="F1142" s="145">
        <f>VLOOKUP(E1142,RUOLO!$A$1:$B$6,2,FALSE)</f>
        <v>0</v>
      </c>
      <c r="G1142" s="140" t="s">
        <v>1646</v>
      </c>
      <c r="H1142" s="140" t="s">
        <v>1646</v>
      </c>
      <c r="I1142" s="145">
        <f>IF(A1142=A1141,1,0)</f>
        <v>1</v>
      </c>
      <c r="J1142" s="145">
        <f>IF(I1142=0,-INT(J1141-1),J1141)</f>
        <v>0</v>
      </c>
    </row>
    <row r="1143" spans="1:10" ht="12">
      <c r="A1143" s="140" t="s">
        <v>996</v>
      </c>
      <c r="B1143" s="143" t="s">
        <v>3272</v>
      </c>
      <c r="C1143" s="143" t="s">
        <v>3273</v>
      </c>
      <c r="F1143" s="145">
        <f>VLOOKUP(E1143,RUOLO!$A$1:$B$6,2,FALSE)</f>
        <v>0</v>
      </c>
      <c r="G1143" s="140" t="s">
        <v>1646</v>
      </c>
      <c r="H1143" s="140" t="s">
        <v>1646</v>
      </c>
      <c r="I1143" s="145">
        <f>IF(A1143=A1142,1,0)</f>
        <v>1</v>
      </c>
      <c r="J1143" s="145">
        <f>IF(I1143=0,-INT(J1142-1),J1142)</f>
        <v>0</v>
      </c>
    </row>
    <row r="1144" spans="1:10" ht="12">
      <c r="A1144" s="140" t="s">
        <v>996</v>
      </c>
      <c r="B1144" s="143" t="s">
        <v>3274</v>
      </c>
      <c r="C1144" s="143" t="s">
        <v>3275</v>
      </c>
      <c r="F1144" s="145">
        <f>VLOOKUP(E1144,RUOLO!$A$1:$B$6,2,FALSE)</f>
        <v>0</v>
      </c>
      <c r="G1144" s="140" t="s">
        <v>1646</v>
      </c>
      <c r="H1144" s="140" t="s">
        <v>1646</v>
      </c>
      <c r="I1144" s="145">
        <f>IF(A1144=A1143,1,0)</f>
        <v>1</v>
      </c>
      <c r="J1144" s="145">
        <f>IF(I1144=0,-INT(J1143-1),J1143)</f>
        <v>0</v>
      </c>
    </row>
    <row r="1145" spans="1:10" ht="12">
      <c r="A1145" s="140" t="s">
        <v>996</v>
      </c>
      <c r="B1145" s="143" t="s">
        <v>3055</v>
      </c>
      <c r="C1145" s="143" t="s">
        <v>3056</v>
      </c>
      <c r="F1145" s="145">
        <f>VLOOKUP(E1145,RUOLO!$A$1:$B$6,2,FALSE)</f>
        <v>0</v>
      </c>
      <c r="G1145" s="140" t="s">
        <v>1646</v>
      </c>
      <c r="H1145" s="140" t="s">
        <v>1646</v>
      </c>
      <c r="I1145" s="145">
        <f>IF(A1145=A1144,1,0)</f>
        <v>1</v>
      </c>
      <c r="J1145" s="145">
        <f>IF(I1145=0,-INT(J1144-1),J1144)</f>
        <v>0</v>
      </c>
    </row>
    <row r="1146" spans="1:10" ht="12">
      <c r="A1146" s="140" t="s">
        <v>996</v>
      </c>
      <c r="B1146" s="143" t="s">
        <v>2994</v>
      </c>
      <c r="C1146" s="143" t="s">
        <v>2995</v>
      </c>
      <c r="F1146" s="145">
        <f>VLOOKUP(E1146,RUOLO!$A$1:$B$6,2,FALSE)</f>
        <v>0</v>
      </c>
      <c r="G1146" s="140" t="s">
        <v>1646</v>
      </c>
      <c r="H1146" s="140" t="s">
        <v>1646</v>
      </c>
      <c r="I1146" s="145">
        <f>IF(A1146=A1145,1,0)</f>
        <v>1</v>
      </c>
      <c r="J1146" s="145">
        <f>IF(I1146=0,-INT(J1145-1),J1145)</f>
        <v>0</v>
      </c>
    </row>
    <row r="1147" spans="1:10" ht="12">
      <c r="A1147" s="140" t="s">
        <v>996</v>
      </c>
      <c r="B1147" s="143" t="s">
        <v>3276</v>
      </c>
      <c r="C1147" s="143" t="s">
        <v>3277</v>
      </c>
      <c r="F1147" s="145">
        <f>VLOOKUP(E1147,RUOLO!$A$1:$B$6,2,FALSE)</f>
        <v>0</v>
      </c>
      <c r="G1147" s="140" t="s">
        <v>1646</v>
      </c>
      <c r="H1147" s="140" t="s">
        <v>1646</v>
      </c>
      <c r="I1147" s="145">
        <f>IF(A1147=A1146,1,0)</f>
        <v>1</v>
      </c>
      <c r="J1147" s="145">
        <f>IF(I1147=0,-INT(J1146-1),J1146)</f>
        <v>0</v>
      </c>
    </row>
    <row r="1148" spans="1:10" ht="12">
      <c r="A1148" s="140" t="s">
        <v>996</v>
      </c>
      <c r="B1148" s="143" t="s">
        <v>3278</v>
      </c>
      <c r="C1148" s="143" t="s">
        <v>3279</v>
      </c>
      <c r="F1148" s="145">
        <f>VLOOKUP(E1148,RUOLO!$A$1:$B$6,2,FALSE)</f>
        <v>0</v>
      </c>
      <c r="G1148" s="140" t="s">
        <v>1646</v>
      </c>
      <c r="H1148" s="140" t="s">
        <v>1646</v>
      </c>
      <c r="I1148" s="145">
        <f>IF(A1148=A1147,1,0)</f>
        <v>1</v>
      </c>
      <c r="J1148" s="145">
        <f>IF(I1148=0,-INT(J1147-1),J1147)</f>
        <v>0</v>
      </c>
    </row>
    <row r="1149" spans="1:10" ht="12">
      <c r="A1149" s="140" t="s">
        <v>996</v>
      </c>
      <c r="B1149" s="143" t="s">
        <v>3280</v>
      </c>
      <c r="C1149" s="143" t="s">
        <v>3281</v>
      </c>
      <c r="F1149" s="145">
        <f>VLOOKUP(E1149,RUOLO!$A$1:$B$6,2,FALSE)</f>
        <v>0</v>
      </c>
      <c r="G1149" s="140" t="s">
        <v>1646</v>
      </c>
      <c r="H1149" s="140" t="s">
        <v>1646</v>
      </c>
      <c r="I1149" s="145">
        <f>IF(A1149=A1148,1,0)</f>
        <v>1</v>
      </c>
      <c r="J1149" s="145">
        <f>IF(I1149=0,-INT(J1148-1),J1148)</f>
        <v>0</v>
      </c>
    </row>
    <row r="1150" spans="1:10" ht="12">
      <c r="A1150" s="140" t="s">
        <v>996</v>
      </c>
      <c r="B1150" s="143" t="s">
        <v>3282</v>
      </c>
      <c r="C1150" s="143" t="s">
        <v>3283</v>
      </c>
      <c r="F1150" s="145">
        <f>VLOOKUP(E1150,RUOLO!$A$1:$B$6,2,FALSE)</f>
        <v>0</v>
      </c>
      <c r="G1150" s="140" t="s">
        <v>1646</v>
      </c>
      <c r="H1150" s="140" t="s">
        <v>1646</v>
      </c>
      <c r="I1150" s="145">
        <f>IF(A1150=A1149,1,0)</f>
        <v>1</v>
      </c>
      <c r="J1150" s="145">
        <f>IF(I1150=0,-INT(J1149-1),J1149)</f>
        <v>0</v>
      </c>
    </row>
    <row r="1151" spans="1:10" ht="12">
      <c r="A1151" s="140" t="s">
        <v>996</v>
      </c>
      <c r="B1151" s="143" t="s">
        <v>3284</v>
      </c>
      <c r="C1151" s="143" t="s">
        <v>3285</v>
      </c>
      <c r="F1151" s="145">
        <f>VLOOKUP(E1151,RUOLO!$A$1:$B$6,2,FALSE)</f>
        <v>0</v>
      </c>
      <c r="G1151" s="140" t="s">
        <v>1646</v>
      </c>
      <c r="H1151" s="140" t="s">
        <v>1646</v>
      </c>
      <c r="I1151" s="145">
        <f>IF(A1151=A1150,1,0)</f>
        <v>1</v>
      </c>
      <c r="J1151" s="145">
        <f>IF(I1151=0,-INT(J1150-1),J1150)</f>
        <v>0</v>
      </c>
    </row>
    <row r="1152" spans="1:10" ht="12">
      <c r="A1152" s="140" t="s">
        <v>996</v>
      </c>
      <c r="B1152" s="143" t="s">
        <v>3286</v>
      </c>
      <c r="C1152" s="143" t="s">
        <v>3287</v>
      </c>
      <c r="F1152" s="145">
        <f>VLOOKUP(E1152,RUOLO!$A$1:$B$6,2,FALSE)</f>
        <v>0</v>
      </c>
      <c r="G1152" s="140" t="s">
        <v>1646</v>
      </c>
      <c r="H1152" s="140" t="s">
        <v>1646</v>
      </c>
      <c r="I1152" s="145">
        <f>IF(A1152=A1151,1,0)</f>
        <v>1</v>
      </c>
      <c r="J1152" s="145">
        <f>IF(I1152=0,-INT(J1151-1),J1151)</f>
        <v>0</v>
      </c>
    </row>
    <row r="1153" spans="1:10" ht="12">
      <c r="A1153" s="140" t="s">
        <v>996</v>
      </c>
      <c r="B1153" s="143" t="s">
        <v>3288</v>
      </c>
      <c r="C1153" s="143" t="s">
        <v>3289</v>
      </c>
      <c r="F1153" s="145">
        <f>VLOOKUP(E1153,RUOLO!$A$1:$B$6,2,FALSE)</f>
        <v>0</v>
      </c>
      <c r="G1153" s="140" t="s">
        <v>1646</v>
      </c>
      <c r="H1153" s="140" t="s">
        <v>1646</v>
      </c>
      <c r="I1153" s="145">
        <f>IF(A1153=A1152,1,0)</f>
        <v>1</v>
      </c>
      <c r="J1153" s="145">
        <f>IF(I1153=0,-INT(J1152-1),J1152)</f>
        <v>0</v>
      </c>
    </row>
    <row r="1154" spans="1:10" ht="12">
      <c r="A1154" s="140" t="s">
        <v>996</v>
      </c>
      <c r="B1154" s="143" t="s">
        <v>3290</v>
      </c>
      <c r="C1154" s="143" t="s">
        <v>3291</v>
      </c>
      <c r="F1154" s="145">
        <f>VLOOKUP(E1154,RUOLO!$A$1:$B$6,2,FALSE)</f>
        <v>0</v>
      </c>
      <c r="G1154" s="140" t="s">
        <v>1646</v>
      </c>
      <c r="H1154" s="140" t="s">
        <v>1646</v>
      </c>
      <c r="I1154" s="145">
        <f>IF(A1154=A1153,1,0)</f>
        <v>1</v>
      </c>
      <c r="J1154" s="145">
        <f>IF(I1154=0,-INT(J1153-1),J1153)</f>
        <v>0</v>
      </c>
    </row>
    <row r="1155" spans="1:10" ht="12">
      <c r="A1155" s="140" t="s">
        <v>996</v>
      </c>
      <c r="B1155" s="143" t="s">
        <v>3292</v>
      </c>
      <c r="C1155" s="143" t="s">
        <v>3293</v>
      </c>
      <c r="F1155" s="145">
        <f>VLOOKUP(E1155,RUOLO!$A$1:$B$6,2,FALSE)</f>
        <v>0</v>
      </c>
      <c r="G1155" s="140" t="s">
        <v>1646</v>
      </c>
      <c r="H1155" s="140" t="s">
        <v>1646</v>
      </c>
      <c r="I1155" s="145">
        <f>IF(A1155=A1154,1,0)</f>
        <v>1</v>
      </c>
      <c r="J1155" s="145">
        <f>IF(I1155=0,-INT(J1154-1),J1154)</f>
        <v>0</v>
      </c>
    </row>
    <row r="1156" spans="1:10" ht="12">
      <c r="A1156" s="140" t="s">
        <v>996</v>
      </c>
      <c r="B1156" s="143" t="s">
        <v>3294</v>
      </c>
      <c r="C1156" s="143" t="s">
        <v>3295</v>
      </c>
      <c r="F1156" s="145">
        <f>VLOOKUP(E1156,RUOLO!$A$1:$B$6,2,FALSE)</f>
        <v>0</v>
      </c>
      <c r="G1156" s="140" t="s">
        <v>1646</v>
      </c>
      <c r="H1156" s="140" t="s">
        <v>1646</v>
      </c>
      <c r="I1156" s="145">
        <f>IF(A1156=A1155,1,0)</f>
        <v>1</v>
      </c>
      <c r="J1156" s="145">
        <f>IF(I1156=0,-INT(J1155-1),J1155)</f>
        <v>0</v>
      </c>
    </row>
    <row r="1157" spans="1:10" ht="12">
      <c r="A1157" s="140" t="s">
        <v>996</v>
      </c>
      <c r="B1157" s="143" t="s">
        <v>3296</v>
      </c>
      <c r="C1157" s="143" t="s">
        <v>3297</v>
      </c>
      <c r="F1157" s="145">
        <f>VLOOKUP(E1157,RUOLO!$A$1:$B$6,2,FALSE)</f>
        <v>0</v>
      </c>
      <c r="G1157" s="140" t="s">
        <v>1646</v>
      </c>
      <c r="H1157" s="140" t="s">
        <v>1646</v>
      </c>
      <c r="I1157" s="145">
        <f>IF(A1157=A1156,1,0)</f>
        <v>1</v>
      </c>
      <c r="J1157" s="145">
        <f>IF(I1157=0,-INT(J1156-1),J1156)</f>
        <v>0</v>
      </c>
    </row>
    <row r="1158" spans="1:10" ht="12">
      <c r="A1158" s="140" t="s">
        <v>996</v>
      </c>
      <c r="B1158" s="143" t="s">
        <v>3298</v>
      </c>
      <c r="C1158" s="143" t="s">
        <v>3299</v>
      </c>
      <c r="F1158" s="145">
        <f>VLOOKUP(E1158,RUOLO!$A$1:$B$6,2,FALSE)</f>
        <v>0</v>
      </c>
      <c r="G1158" s="140" t="s">
        <v>1646</v>
      </c>
      <c r="H1158" s="140" t="s">
        <v>1646</v>
      </c>
      <c r="I1158" s="145">
        <f>IF(A1158=A1157,1,0)</f>
        <v>1</v>
      </c>
      <c r="J1158" s="145">
        <f>IF(I1158=0,-INT(J1157-1),J1157)</f>
        <v>0</v>
      </c>
    </row>
    <row r="1159" spans="1:10" ht="12">
      <c r="A1159" s="140" t="s">
        <v>996</v>
      </c>
      <c r="B1159" s="143" t="s">
        <v>3300</v>
      </c>
      <c r="C1159" s="143" t="s">
        <v>3301</v>
      </c>
      <c r="F1159" s="145">
        <f>VLOOKUP(E1159,RUOLO!$A$1:$B$6,2,FALSE)</f>
        <v>0</v>
      </c>
      <c r="G1159" s="140" t="s">
        <v>1646</v>
      </c>
      <c r="H1159" s="140" t="s">
        <v>1646</v>
      </c>
      <c r="I1159" s="145">
        <f>IF(A1159=A1158,1,0)</f>
        <v>1</v>
      </c>
      <c r="J1159" s="145">
        <f>IF(I1159=0,-INT(J1158-1),J1158)</f>
        <v>0</v>
      </c>
    </row>
    <row r="1160" spans="1:10" ht="12">
      <c r="A1160" s="140" t="s">
        <v>996</v>
      </c>
      <c r="B1160" s="143" t="s">
        <v>3302</v>
      </c>
      <c r="C1160" s="143" t="s">
        <v>3303</v>
      </c>
      <c r="F1160" s="145">
        <f>VLOOKUP(E1160,RUOLO!$A$1:$B$6,2,FALSE)</f>
        <v>0</v>
      </c>
      <c r="G1160" s="140" t="s">
        <v>1646</v>
      </c>
      <c r="H1160" s="140" t="s">
        <v>1646</v>
      </c>
      <c r="I1160" s="145">
        <f>IF(A1160=A1159,1,0)</f>
        <v>1</v>
      </c>
      <c r="J1160" s="145">
        <f>IF(I1160=0,-INT(J1159-1),J1159)</f>
        <v>0</v>
      </c>
    </row>
    <row r="1161" spans="1:10" ht="12">
      <c r="A1161" s="140" t="s">
        <v>996</v>
      </c>
      <c r="B1161" s="143" t="s">
        <v>3304</v>
      </c>
      <c r="C1161" s="143" t="s">
        <v>3305</v>
      </c>
      <c r="F1161" s="145">
        <f>VLOOKUP(E1161,RUOLO!$A$1:$B$6,2,FALSE)</f>
        <v>0</v>
      </c>
      <c r="G1161" s="140" t="s">
        <v>1646</v>
      </c>
      <c r="H1161" s="140" t="s">
        <v>1646</v>
      </c>
      <c r="I1161" s="145">
        <f>IF(A1161=A1160,1,0)</f>
        <v>1</v>
      </c>
      <c r="J1161" s="145">
        <f>IF(I1161=0,-INT(J1160-1),J1160)</f>
        <v>0</v>
      </c>
    </row>
    <row r="1162" spans="1:10" ht="12">
      <c r="A1162" s="140" t="s">
        <v>996</v>
      </c>
      <c r="B1162" s="143" t="s">
        <v>3306</v>
      </c>
      <c r="C1162" s="143" t="s">
        <v>3307</v>
      </c>
      <c r="F1162" s="145">
        <f>VLOOKUP(E1162,RUOLO!$A$1:$B$6,2,FALSE)</f>
        <v>0</v>
      </c>
      <c r="G1162" s="140" t="s">
        <v>1646</v>
      </c>
      <c r="H1162" s="140" t="s">
        <v>1646</v>
      </c>
      <c r="I1162" s="145">
        <f>IF(A1162=A1161,1,0)</f>
        <v>1</v>
      </c>
      <c r="J1162" s="145">
        <f>IF(I1162=0,-INT(J1161-1),J1161)</f>
        <v>0</v>
      </c>
    </row>
    <row r="1163" spans="1:10" ht="12">
      <c r="A1163" s="140" t="s">
        <v>996</v>
      </c>
      <c r="B1163" s="143" t="s">
        <v>3308</v>
      </c>
      <c r="C1163" s="143" t="s">
        <v>3309</v>
      </c>
      <c r="F1163" s="145">
        <f>VLOOKUP(E1163,RUOLO!$A$1:$B$6,2,FALSE)</f>
        <v>0</v>
      </c>
      <c r="G1163" s="140" t="s">
        <v>1646</v>
      </c>
      <c r="H1163" s="140" t="s">
        <v>1646</v>
      </c>
      <c r="I1163" s="145">
        <f>IF(A1163=A1162,1,0)</f>
        <v>1</v>
      </c>
      <c r="J1163" s="145">
        <f>IF(I1163=0,-INT(J1162-1),J1162)</f>
        <v>0</v>
      </c>
    </row>
    <row r="1164" spans="1:10" ht="12">
      <c r="A1164" s="140" t="s">
        <v>996</v>
      </c>
      <c r="B1164" s="143" t="s">
        <v>3310</v>
      </c>
      <c r="C1164" s="143" t="s">
        <v>3311</v>
      </c>
      <c r="F1164" s="145">
        <f>VLOOKUP(E1164,RUOLO!$A$1:$B$6,2,FALSE)</f>
        <v>0</v>
      </c>
      <c r="G1164" s="140" t="s">
        <v>1646</v>
      </c>
      <c r="H1164" s="140" t="s">
        <v>1646</v>
      </c>
      <c r="I1164" s="145">
        <f>IF(A1164=A1163,1,0)</f>
        <v>1</v>
      </c>
      <c r="J1164" s="145">
        <f>IF(I1164=0,-INT(J1163-1),J1163)</f>
        <v>0</v>
      </c>
    </row>
    <row r="1165" spans="1:10" ht="12">
      <c r="A1165" s="140" t="s">
        <v>996</v>
      </c>
      <c r="B1165" s="143" t="s">
        <v>3141</v>
      </c>
      <c r="C1165" s="143" t="s">
        <v>3142</v>
      </c>
      <c r="F1165" s="145">
        <f>VLOOKUP(E1165,RUOLO!$A$1:$B$6,2,FALSE)</f>
        <v>0</v>
      </c>
      <c r="G1165" s="140" t="s">
        <v>1646</v>
      </c>
      <c r="H1165" s="140" t="s">
        <v>1646</v>
      </c>
      <c r="I1165" s="145">
        <f>IF(A1165=A1164,1,0)</f>
        <v>1</v>
      </c>
      <c r="J1165" s="145">
        <f>IF(I1165=0,-INT(J1164-1),J1164)</f>
        <v>0</v>
      </c>
    </row>
    <row r="1166" spans="1:10" ht="12">
      <c r="A1166" s="140" t="s">
        <v>996</v>
      </c>
      <c r="B1166" s="143" t="s">
        <v>3312</v>
      </c>
      <c r="C1166" s="143" t="s">
        <v>3313</v>
      </c>
      <c r="F1166" s="145">
        <f>VLOOKUP(E1166,RUOLO!$A$1:$B$6,2,FALSE)</f>
        <v>0</v>
      </c>
      <c r="G1166" s="140" t="s">
        <v>1646</v>
      </c>
      <c r="H1166" s="140" t="s">
        <v>1646</v>
      </c>
      <c r="I1166" s="145">
        <f>IF(A1166=A1165,1,0)</f>
        <v>1</v>
      </c>
      <c r="J1166" s="145">
        <f>IF(I1166=0,-INT(J1165-1),J1165)</f>
        <v>0</v>
      </c>
    </row>
    <row r="1167" spans="1:10" ht="12">
      <c r="A1167" s="140" t="s">
        <v>996</v>
      </c>
      <c r="B1167" s="143" t="s">
        <v>3314</v>
      </c>
      <c r="C1167" s="143" t="s">
        <v>3315</v>
      </c>
      <c r="F1167" s="145">
        <f>VLOOKUP(E1167,RUOLO!$A$1:$B$6,2,FALSE)</f>
        <v>0</v>
      </c>
      <c r="G1167" s="140" t="s">
        <v>1646</v>
      </c>
      <c r="H1167" s="140" t="s">
        <v>1646</v>
      </c>
      <c r="I1167" s="145">
        <f>IF(A1167=A1166,1,0)</f>
        <v>1</v>
      </c>
      <c r="J1167" s="145">
        <f>IF(I1167=0,-INT(J1166-1),J1166)</f>
        <v>0</v>
      </c>
    </row>
    <row r="1168" spans="1:10" ht="12">
      <c r="A1168" s="140" t="s">
        <v>996</v>
      </c>
      <c r="B1168" s="143" t="s">
        <v>3316</v>
      </c>
      <c r="C1168" s="143" t="s">
        <v>3317</v>
      </c>
      <c r="F1168" s="145">
        <f>VLOOKUP(E1168,RUOLO!$A$1:$B$6,2,FALSE)</f>
        <v>0</v>
      </c>
      <c r="G1168" s="140" t="s">
        <v>1646</v>
      </c>
      <c r="H1168" s="140" t="s">
        <v>1646</v>
      </c>
      <c r="I1168" s="145">
        <f>IF(A1168=A1167,1,0)</f>
        <v>1</v>
      </c>
      <c r="J1168" s="145">
        <f>IF(I1168=0,-INT(J1167-1),J1167)</f>
        <v>0</v>
      </c>
    </row>
    <row r="1169" spans="1:10" ht="12">
      <c r="A1169" s="140" t="s">
        <v>996</v>
      </c>
      <c r="B1169" s="143" t="s">
        <v>3318</v>
      </c>
      <c r="C1169" s="143" t="s">
        <v>3319</v>
      </c>
      <c r="F1169" s="145">
        <f>VLOOKUP(E1169,RUOLO!$A$1:$B$6,2,FALSE)</f>
        <v>0</v>
      </c>
      <c r="G1169" s="140" t="s">
        <v>1646</v>
      </c>
      <c r="H1169" s="140" t="s">
        <v>1646</v>
      </c>
      <c r="I1169" s="145">
        <f>IF(A1169=A1168,1,0)</f>
        <v>1</v>
      </c>
      <c r="J1169" s="145">
        <f>IF(I1169=0,-INT(J1168-1),J1168)</f>
        <v>0</v>
      </c>
    </row>
    <row r="1170" spans="1:10" ht="12">
      <c r="A1170" s="140" t="s">
        <v>996</v>
      </c>
      <c r="B1170" s="143" t="s">
        <v>3004</v>
      </c>
      <c r="C1170" s="143" t="s">
        <v>3204</v>
      </c>
      <c r="F1170" s="145">
        <f>VLOOKUP(E1170,RUOLO!$A$1:$B$6,2,FALSE)</f>
        <v>0</v>
      </c>
      <c r="G1170" s="140" t="s">
        <v>1646</v>
      </c>
      <c r="H1170" s="140" t="s">
        <v>1646</v>
      </c>
      <c r="I1170" s="145">
        <f>IF(A1170=A1169,1,0)</f>
        <v>1</v>
      </c>
      <c r="J1170" s="145">
        <f>IF(I1170=0,-INT(J1169-1),J1169)</f>
        <v>0</v>
      </c>
    </row>
    <row r="1171" spans="1:10" ht="12">
      <c r="A1171" s="140" t="s">
        <v>996</v>
      </c>
      <c r="B1171" s="143" t="s">
        <v>3320</v>
      </c>
      <c r="C1171" s="143" t="s">
        <v>3321</v>
      </c>
      <c r="F1171" s="145">
        <f>VLOOKUP(E1171,RUOLO!$A$1:$B$6,2,FALSE)</f>
        <v>0</v>
      </c>
      <c r="G1171" s="140" t="s">
        <v>1646</v>
      </c>
      <c r="H1171" s="140" t="s">
        <v>1646</v>
      </c>
      <c r="I1171" s="145">
        <f>IF(A1171=A1170,1,0)</f>
        <v>1</v>
      </c>
      <c r="J1171" s="145">
        <f>IF(I1171=0,-INT(J1170-1),J1170)</f>
        <v>0</v>
      </c>
    </row>
    <row r="1172" spans="1:10" ht="12">
      <c r="A1172" s="140" t="s">
        <v>996</v>
      </c>
      <c r="B1172" s="143" t="s">
        <v>3059</v>
      </c>
      <c r="C1172" s="143" t="s">
        <v>3060</v>
      </c>
      <c r="F1172" s="145">
        <f>VLOOKUP(E1172,RUOLO!$A$1:$B$6,2,FALSE)</f>
        <v>0</v>
      </c>
      <c r="G1172" s="140" t="s">
        <v>1646</v>
      </c>
      <c r="H1172" s="140" t="s">
        <v>1646</v>
      </c>
      <c r="I1172" s="145">
        <f>IF(A1172=A1171,1,0)</f>
        <v>1</v>
      </c>
      <c r="J1172" s="145">
        <f>IF(I1172=0,-INT(J1171-1),J1171)</f>
        <v>0</v>
      </c>
    </row>
    <row r="1173" spans="1:10" ht="12">
      <c r="A1173" s="140" t="s">
        <v>996</v>
      </c>
      <c r="B1173" s="143" t="s">
        <v>3322</v>
      </c>
      <c r="C1173" s="143" t="s">
        <v>3323</v>
      </c>
      <c r="F1173" s="145">
        <f>VLOOKUP(E1173,RUOLO!$A$1:$B$6,2,FALSE)</f>
        <v>0</v>
      </c>
      <c r="G1173" s="140" t="s">
        <v>1646</v>
      </c>
      <c r="H1173" s="140" t="s">
        <v>1646</v>
      </c>
      <c r="I1173" s="145">
        <f>IF(A1173=A1172,1,0)</f>
        <v>1</v>
      </c>
      <c r="J1173" s="145">
        <f>IF(I1173=0,-INT(J1172-1),J1172)</f>
        <v>0</v>
      </c>
    </row>
    <row r="1174" spans="1:10" ht="12">
      <c r="A1174" s="140" t="s">
        <v>996</v>
      </c>
      <c r="B1174" s="143" t="s">
        <v>3324</v>
      </c>
      <c r="C1174" s="143" t="s">
        <v>3030</v>
      </c>
      <c r="F1174" s="145">
        <f>VLOOKUP(E1174,RUOLO!$A$1:$B$6,2,FALSE)</f>
        <v>0</v>
      </c>
      <c r="G1174" s="140" t="s">
        <v>1646</v>
      </c>
      <c r="H1174" s="140" t="s">
        <v>1646</v>
      </c>
      <c r="I1174" s="145">
        <f>IF(A1174=A1173,1,0)</f>
        <v>1</v>
      </c>
      <c r="J1174" s="145">
        <f>IF(I1174=0,-INT(J1173-1),J1173)</f>
        <v>0</v>
      </c>
    </row>
    <row r="1175" spans="1:10" ht="12">
      <c r="A1175" s="140" t="s">
        <v>996</v>
      </c>
      <c r="B1175" s="143" t="s">
        <v>3325</v>
      </c>
      <c r="C1175" s="143" t="s">
        <v>3326</v>
      </c>
      <c r="F1175" s="145">
        <f>VLOOKUP(E1175,RUOLO!$A$1:$B$6,2,FALSE)</f>
        <v>0</v>
      </c>
      <c r="G1175" s="140" t="s">
        <v>1646</v>
      </c>
      <c r="H1175" s="140" t="s">
        <v>1646</v>
      </c>
      <c r="I1175" s="145">
        <f>IF(A1175=A1174,1,0)</f>
        <v>1</v>
      </c>
      <c r="J1175" s="145">
        <f>IF(I1175=0,-INT(J1174-1),J1174)</f>
        <v>0</v>
      </c>
    </row>
    <row r="1176" spans="1:10" ht="12">
      <c r="A1176" s="140" t="s">
        <v>996</v>
      </c>
      <c r="B1176" s="143" t="s">
        <v>3327</v>
      </c>
      <c r="C1176" s="143" t="s">
        <v>3328</v>
      </c>
      <c r="F1176" s="145">
        <f>VLOOKUP(E1176,RUOLO!$A$1:$B$6,2,FALSE)</f>
        <v>0</v>
      </c>
      <c r="G1176" s="140" t="s">
        <v>1646</v>
      </c>
      <c r="H1176" s="140" t="s">
        <v>1646</v>
      </c>
      <c r="I1176" s="145">
        <f>IF(A1176=A1175,1,0)</f>
        <v>1</v>
      </c>
      <c r="J1176" s="145">
        <f>IF(I1176=0,-INT(J1175-1),J1175)</f>
        <v>0</v>
      </c>
    </row>
    <row r="1177" spans="1:10" ht="12">
      <c r="A1177" s="140" t="s">
        <v>996</v>
      </c>
      <c r="B1177" s="143" t="s">
        <v>3329</v>
      </c>
      <c r="C1177" s="143" t="s">
        <v>3330</v>
      </c>
      <c r="F1177" s="145">
        <f>VLOOKUP(E1177,RUOLO!$A$1:$B$6,2,FALSE)</f>
        <v>0</v>
      </c>
      <c r="G1177" s="140" t="s">
        <v>1646</v>
      </c>
      <c r="H1177" s="140" t="s">
        <v>1646</v>
      </c>
      <c r="I1177" s="145">
        <f>IF(A1177=A1176,1,0)</f>
        <v>1</v>
      </c>
      <c r="J1177" s="145">
        <f>IF(I1177=0,-INT(J1176-1),J1176)</f>
        <v>0</v>
      </c>
    </row>
    <row r="1178" spans="1:10" ht="12">
      <c r="A1178" s="140" t="s">
        <v>996</v>
      </c>
      <c r="B1178" s="143" t="s">
        <v>3331</v>
      </c>
      <c r="C1178" s="143" t="s">
        <v>3332</v>
      </c>
      <c r="F1178" s="145">
        <f>VLOOKUP(E1178,RUOLO!$A$1:$B$6,2,FALSE)</f>
        <v>0</v>
      </c>
      <c r="G1178" s="140" t="s">
        <v>1646</v>
      </c>
      <c r="H1178" s="140" t="s">
        <v>1646</v>
      </c>
      <c r="I1178" s="145">
        <f>IF(A1178=A1177,1,0)</f>
        <v>1</v>
      </c>
      <c r="J1178" s="145">
        <f>IF(I1178=0,-INT(J1177-1),J1177)</f>
        <v>0</v>
      </c>
    </row>
    <row r="1179" spans="1:10" ht="12">
      <c r="A1179" s="140" t="s">
        <v>996</v>
      </c>
      <c r="B1179" s="143" t="s">
        <v>3020</v>
      </c>
      <c r="C1179" s="143" t="s">
        <v>3021</v>
      </c>
      <c r="F1179" s="145">
        <f>VLOOKUP(E1179,RUOLO!$A$1:$B$6,2,FALSE)</f>
        <v>0</v>
      </c>
      <c r="G1179" s="140" t="s">
        <v>1646</v>
      </c>
      <c r="H1179" s="140" t="s">
        <v>1646</v>
      </c>
      <c r="I1179" s="145">
        <f>IF(A1179=A1178,1,0)</f>
        <v>1</v>
      </c>
      <c r="J1179" s="145">
        <f>IF(I1179=0,-INT(J1178-1),J1178)</f>
        <v>0</v>
      </c>
    </row>
    <row r="1180" spans="1:10" ht="12">
      <c r="A1180" s="140" t="s">
        <v>996</v>
      </c>
      <c r="B1180" s="143" t="s">
        <v>3333</v>
      </c>
      <c r="C1180" s="143" t="s">
        <v>3334</v>
      </c>
      <c r="F1180" s="145">
        <f>VLOOKUP(E1180,RUOLO!$A$1:$B$6,2,FALSE)</f>
        <v>0</v>
      </c>
      <c r="G1180" s="140" t="s">
        <v>1646</v>
      </c>
      <c r="H1180" s="140" t="s">
        <v>1646</v>
      </c>
      <c r="I1180" s="145">
        <f>IF(A1180=A1179,1,0)</f>
        <v>1</v>
      </c>
      <c r="J1180" s="145">
        <f>IF(I1180=0,-INT(J1179-1),J1179)</f>
        <v>0</v>
      </c>
    </row>
    <row r="1181" spans="1:10" ht="12">
      <c r="A1181" s="140" t="s">
        <v>996</v>
      </c>
      <c r="B1181" s="143" t="s">
        <v>3335</v>
      </c>
      <c r="C1181" s="143" t="s">
        <v>3336</v>
      </c>
      <c r="F1181" s="145">
        <f>VLOOKUP(E1181,RUOLO!$A$1:$B$6,2,FALSE)</f>
        <v>0</v>
      </c>
      <c r="G1181" s="140" t="s">
        <v>1646</v>
      </c>
      <c r="H1181" s="140" t="s">
        <v>1646</v>
      </c>
      <c r="I1181" s="145">
        <f>IF(A1181=A1180,1,0)</f>
        <v>1</v>
      </c>
      <c r="J1181" s="145">
        <f>IF(I1181=0,-INT(J1180-1),J1180)</f>
        <v>0</v>
      </c>
    </row>
    <row r="1182" spans="1:10" ht="12">
      <c r="A1182" s="140" t="s">
        <v>996</v>
      </c>
      <c r="B1182" s="143" t="s">
        <v>3337</v>
      </c>
      <c r="C1182" s="143" t="s">
        <v>3338</v>
      </c>
      <c r="F1182" s="145">
        <f>VLOOKUP(E1182,RUOLO!$A$1:$B$6,2,FALSE)</f>
        <v>0</v>
      </c>
      <c r="G1182" s="140" t="s">
        <v>1646</v>
      </c>
      <c r="H1182" s="140" t="s">
        <v>1646</v>
      </c>
      <c r="I1182" s="145">
        <f>IF(A1182=A1181,1,0)</f>
        <v>1</v>
      </c>
      <c r="J1182" s="145">
        <f>IF(I1182=0,-INT(J1181-1),J1181)</f>
        <v>0</v>
      </c>
    </row>
    <row r="1183" spans="1:10" ht="12">
      <c r="A1183" s="140" t="s">
        <v>996</v>
      </c>
      <c r="B1183" s="143" t="s">
        <v>3339</v>
      </c>
      <c r="C1183" s="143" t="s">
        <v>3340</v>
      </c>
      <c r="F1183" s="145">
        <f>VLOOKUP(E1183,RUOLO!$A$1:$B$6,2,FALSE)</f>
        <v>0</v>
      </c>
      <c r="G1183" s="140" t="s">
        <v>1646</v>
      </c>
      <c r="H1183" s="140" t="s">
        <v>1646</v>
      </c>
      <c r="I1183" s="145">
        <f>IF(A1183=A1182,1,0)</f>
        <v>1</v>
      </c>
      <c r="J1183" s="145">
        <f>IF(I1183=0,-INT(J1182-1),J1182)</f>
        <v>0</v>
      </c>
    </row>
    <row r="1184" spans="1:10" ht="12">
      <c r="A1184" s="140" t="s">
        <v>996</v>
      </c>
      <c r="B1184" s="143" t="s">
        <v>3341</v>
      </c>
      <c r="C1184" s="143" t="s">
        <v>3342</v>
      </c>
      <c r="F1184" s="145">
        <f>VLOOKUP(E1184,RUOLO!$A$1:$B$6,2,FALSE)</f>
        <v>0</v>
      </c>
      <c r="G1184" s="140" t="s">
        <v>1646</v>
      </c>
      <c r="H1184" s="140" t="s">
        <v>1646</v>
      </c>
      <c r="I1184" s="145">
        <f>IF(A1184=A1183,1,0)</f>
        <v>1</v>
      </c>
      <c r="J1184" s="145">
        <f>IF(I1184=0,-INT(J1183-1),J1183)</f>
        <v>0</v>
      </c>
    </row>
    <row r="1185" spans="1:10" ht="12">
      <c r="A1185" s="140" t="s">
        <v>996</v>
      </c>
      <c r="B1185" s="143" t="s">
        <v>2978</v>
      </c>
      <c r="C1185" s="143" t="s">
        <v>2979</v>
      </c>
      <c r="F1185" s="145">
        <f>VLOOKUP(E1185,RUOLO!$A$1:$B$6,2,FALSE)</f>
        <v>0</v>
      </c>
      <c r="G1185" s="140" t="s">
        <v>1646</v>
      </c>
      <c r="H1185" s="140" t="s">
        <v>1646</v>
      </c>
      <c r="I1185" s="145">
        <f>IF(A1185=A1184,1,0)</f>
        <v>1</v>
      </c>
      <c r="J1185" s="145">
        <f>IF(I1185=0,-INT(J1184-1),J1184)</f>
        <v>0</v>
      </c>
    </row>
    <row r="1186" spans="1:10" ht="12">
      <c r="A1186" s="140" t="s">
        <v>996</v>
      </c>
      <c r="B1186" s="143" t="s">
        <v>3065</v>
      </c>
      <c r="C1186" s="143" t="s">
        <v>3066</v>
      </c>
      <c r="F1186" s="145">
        <f>VLOOKUP(E1186,RUOLO!$A$1:$B$6,2,FALSE)</f>
        <v>0</v>
      </c>
      <c r="G1186" s="140" t="s">
        <v>1646</v>
      </c>
      <c r="H1186" s="140" t="s">
        <v>1646</v>
      </c>
      <c r="I1186" s="145">
        <f>IF(A1186=A1185,1,0)</f>
        <v>1</v>
      </c>
      <c r="J1186" s="145">
        <f>IF(I1186=0,-INT(J1185-1),J1185)</f>
        <v>0</v>
      </c>
    </row>
    <row r="1187" spans="1:10" ht="12">
      <c r="A1187" s="140" t="s">
        <v>996</v>
      </c>
      <c r="B1187" s="143" t="s">
        <v>3343</v>
      </c>
      <c r="C1187" s="143" t="s">
        <v>3344</v>
      </c>
      <c r="F1187" s="145">
        <f>VLOOKUP(E1187,RUOLO!$A$1:$B$6,2,FALSE)</f>
        <v>0</v>
      </c>
      <c r="G1187" s="140" t="s">
        <v>1646</v>
      </c>
      <c r="H1187" s="140" t="s">
        <v>1646</v>
      </c>
      <c r="I1187" s="145">
        <f>IF(A1187=A1186,1,0)</f>
        <v>1</v>
      </c>
      <c r="J1187" s="145">
        <f>IF(I1187=0,-INT(J1186-1),J1186)</f>
        <v>0</v>
      </c>
    </row>
    <row r="1188" spans="1:10" ht="12">
      <c r="A1188" s="140" t="s">
        <v>996</v>
      </c>
      <c r="B1188" s="143" t="s">
        <v>3345</v>
      </c>
      <c r="C1188" s="143" t="s">
        <v>3346</v>
      </c>
      <c r="F1188" s="145">
        <f>VLOOKUP(E1188,RUOLO!$A$1:$B$6,2,FALSE)</f>
        <v>0</v>
      </c>
      <c r="G1188" s="140" t="s">
        <v>1646</v>
      </c>
      <c r="H1188" s="140" t="s">
        <v>1646</v>
      </c>
      <c r="I1188" s="145">
        <f>IF(A1188=A1187,1,0)</f>
        <v>1</v>
      </c>
      <c r="J1188" s="145">
        <f>IF(I1188=0,-INT(J1187-1),J1187)</f>
        <v>0</v>
      </c>
    </row>
    <row r="1189" spans="1:10" ht="12">
      <c r="A1189" s="140" t="s">
        <v>996</v>
      </c>
      <c r="B1189" s="143" t="s">
        <v>2325</v>
      </c>
      <c r="C1189" s="143" t="s">
        <v>2491</v>
      </c>
      <c r="F1189" s="145">
        <f>VLOOKUP(E1189,RUOLO!$A$1:$B$6,2,FALSE)</f>
        <v>0</v>
      </c>
      <c r="G1189" s="140" t="s">
        <v>1646</v>
      </c>
      <c r="H1189" s="140" t="s">
        <v>1646</v>
      </c>
      <c r="I1189" s="145">
        <f>IF(A1189=A1188,1,0)</f>
        <v>1</v>
      </c>
      <c r="J1189" s="145">
        <f>IF(I1189=0,-INT(J1188-1),J1188)</f>
        <v>0</v>
      </c>
    </row>
    <row r="1190" spans="1:10" ht="12">
      <c r="A1190" s="140" t="s">
        <v>996</v>
      </c>
      <c r="B1190" s="143" t="s">
        <v>3347</v>
      </c>
      <c r="C1190" s="143" t="s">
        <v>3348</v>
      </c>
      <c r="F1190" s="145">
        <f>VLOOKUP(E1190,RUOLO!$A$1:$B$6,2,FALSE)</f>
        <v>0</v>
      </c>
      <c r="G1190" s="140" t="s">
        <v>1646</v>
      </c>
      <c r="H1190" s="140" t="s">
        <v>1646</v>
      </c>
      <c r="I1190" s="145">
        <f>IF(A1190=A1189,1,0)</f>
        <v>1</v>
      </c>
      <c r="J1190" s="145">
        <f>IF(I1190=0,-INT(J1189-1),J1189)</f>
        <v>0</v>
      </c>
    </row>
    <row r="1191" spans="1:10" ht="12">
      <c r="A1191" s="140" t="s">
        <v>996</v>
      </c>
      <c r="B1191" s="143" t="s">
        <v>3349</v>
      </c>
      <c r="C1191" s="143" t="s">
        <v>3350</v>
      </c>
      <c r="F1191" s="145">
        <f>VLOOKUP(E1191,RUOLO!$A$1:$B$6,2,FALSE)</f>
        <v>0</v>
      </c>
      <c r="G1191" s="140" t="s">
        <v>1646</v>
      </c>
      <c r="H1191" s="140" t="s">
        <v>1646</v>
      </c>
      <c r="I1191" s="145">
        <f>IF(A1191=A1190,1,0)</f>
        <v>1</v>
      </c>
      <c r="J1191" s="145">
        <f>IF(I1191=0,-INT(J1190-1),J1190)</f>
        <v>0</v>
      </c>
    </row>
    <row r="1192" spans="1:10" ht="12">
      <c r="A1192" s="140" t="s">
        <v>996</v>
      </c>
      <c r="B1192" s="143" t="s">
        <v>3167</v>
      </c>
      <c r="C1192" s="143" t="s">
        <v>3168</v>
      </c>
      <c r="F1192" s="145">
        <f>VLOOKUP(E1192,RUOLO!$A$1:$B$6,2,FALSE)</f>
        <v>0</v>
      </c>
      <c r="G1192" s="140" t="s">
        <v>1646</v>
      </c>
      <c r="H1192" s="140" t="s">
        <v>1646</v>
      </c>
      <c r="I1192" s="145">
        <f>IF(A1192=A1191,1,0)</f>
        <v>1</v>
      </c>
      <c r="J1192" s="145">
        <f>IF(I1192=0,-INT(J1191-1),J1191)</f>
        <v>0</v>
      </c>
    </row>
    <row r="1193" spans="1:10" ht="12">
      <c r="A1193" s="140" t="s">
        <v>996</v>
      </c>
      <c r="B1193" s="143" t="s">
        <v>3351</v>
      </c>
      <c r="C1193" s="143" t="s">
        <v>3352</v>
      </c>
      <c r="F1193" s="145">
        <f>VLOOKUP(E1193,RUOLO!$A$1:$B$6,2,FALSE)</f>
        <v>0</v>
      </c>
      <c r="G1193" s="140" t="s">
        <v>1646</v>
      </c>
      <c r="H1193" s="140" t="s">
        <v>1646</v>
      </c>
      <c r="I1193" s="145">
        <f>IF(A1193=A1192,1,0)</f>
        <v>1</v>
      </c>
      <c r="J1193" s="145">
        <f>IF(I1193=0,-INT(J1192-1),J1192)</f>
        <v>0</v>
      </c>
    </row>
    <row r="1194" spans="1:10" ht="12">
      <c r="A1194" s="140" t="s">
        <v>996</v>
      </c>
      <c r="B1194" s="143" t="s">
        <v>3353</v>
      </c>
      <c r="C1194" s="143" t="s">
        <v>3354</v>
      </c>
      <c r="F1194" s="145">
        <f>VLOOKUP(E1194,RUOLO!$A$1:$B$6,2,FALSE)</f>
        <v>0</v>
      </c>
      <c r="G1194" s="140" t="s">
        <v>1646</v>
      </c>
      <c r="H1194" s="140" t="s">
        <v>1646</v>
      </c>
      <c r="I1194" s="145">
        <f>IF(A1194=A1193,1,0)</f>
        <v>1</v>
      </c>
      <c r="J1194" s="145">
        <f>IF(I1194=0,-INT(J1193-1),J1193)</f>
        <v>0</v>
      </c>
    </row>
    <row r="1195" spans="1:10" ht="12">
      <c r="A1195" s="140" t="s">
        <v>996</v>
      </c>
      <c r="B1195" s="143" t="s">
        <v>3355</v>
      </c>
      <c r="C1195" s="143" t="s">
        <v>3356</v>
      </c>
      <c r="F1195" s="145">
        <f>VLOOKUP(E1195,RUOLO!$A$1:$B$6,2,FALSE)</f>
        <v>0</v>
      </c>
      <c r="G1195" s="140" t="s">
        <v>1646</v>
      </c>
      <c r="H1195" s="140" t="s">
        <v>1646</v>
      </c>
      <c r="I1195" s="145">
        <f>IF(A1195=A1194,1,0)</f>
        <v>1</v>
      </c>
      <c r="J1195" s="145">
        <f>IF(I1195=0,-INT(J1194-1),J1194)</f>
        <v>0</v>
      </c>
    </row>
    <row r="1196" spans="1:10" ht="12">
      <c r="A1196" s="140" t="s">
        <v>996</v>
      </c>
      <c r="B1196" s="143" t="s">
        <v>3357</v>
      </c>
      <c r="C1196" s="143" t="s">
        <v>3358</v>
      </c>
      <c r="F1196" s="145">
        <f>VLOOKUP(E1196,RUOLO!$A$1:$B$6,2,FALSE)</f>
        <v>0</v>
      </c>
      <c r="G1196" s="140" t="s">
        <v>1646</v>
      </c>
      <c r="H1196" s="140" t="s">
        <v>1646</v>
      </c>
      <c r="I1196" s="145">
        <f>IF(A1196=A1195,1,0)</f>
        <v>1</v>
      </c>
      <c r="J1196" s="145">
        <f>IF(I1196=0,-INT(J1195-1),J1195)</f>
        <v>0</v>
      </c>
    </row>
    <row r="1197" spans="1:10" ht="12">
      <c r="A1197" s="140" t="s">
        <v>996</v>
      </c>
      <c r="B1197" s="143" t="s">
        <v>2980</v>
      </c>
      <c r="C1197" s="143" t="s">
        <v>2981</v>
      </c>
      <c r="F1197" s="145">
        <f>VLOOKUP(E1197,RUOLO!$A$1:$B$6,2,FALSE)</f>
        <v>0</v>
      </c>
      <c r="G1197" s="140" t="s">
        <v>1625</v>
      </c>
      <c r="H1197" s="140" t="s">
        <v>1625</v>
      </c>
      <c r="I1197" s="145">
        <f>IF(A1197=A1196,1,0)</f>
        <v>1</v>
      </c>
      <c r="J1197" s="145">
        <f>IF(I1197=0,-INT(J1196-1),J1196)</f>
        <v>0</v>
      </c>
    </row>
    <row r="1198" spans="1:10" ht="12">
      <c r="A1198" s="140" t="s">
        <v>996</v>
      </c>
      <c r="B1198" s="143" t="s">
        <v>3359</v>
      </c>
      <c r="C1198" s="143" t="s">
        <v>3360</v>
      </c>
      <c r="F1198" s="145">
        <f>VLOOKUP(E1198,RUOLO!$A$1:$B$6,2,FALSE)</f>
        <v>0</v>
      </c>
      <c r="G1198" s="140" t="s">
        <v>1646</v>
      </c>
      <c r="H1198" s="140" t="s">
        <v>1646</v>
      </c>
      <c r="I1198" s="145">
        <f>IF(A1198=A1197,1,0)</f>
        <v>1</v>
      </c>
      <c r="J1198" s="145">
        <f>IF(I1198=0,-INT(J1197-1),J1197)</f>
        <v>0</v>
      </c>
    </row>
    <row r="1199" spans="1:10" ht="12">
      <c r="A1199" s="140" t="s">
        <v>996</v>
      </c>
      <c r="B1199" s="143" t="s">
        <v>3067</v>
      </c>
      <c r="C1199" s="143" t="s">
        <v>3068</v>
      </c>
      <c r="F1199" s="145">
        <f>VLOOKUP(E1199,RUOLO!$A$1:$B$6,2,FALSE)</f>
        <v>0</v>
      </c>
      <c r="G1199" s="140" t="s">
        <v>1646</v>
      </c>
      <c r="H1199" s="140" t="s">
        <v>1646</v>
      </c>
      <c r="I1199" s="145">
        <f>IF(A1199=A1198,1,0)</f>
        <v>1</v>
      </c>
      <c r="J1199" s="145">
        <f>IF(I1199=0,-INT(J1198-1),J1198)</f>
        <v>0</v>
      </c>
    </row>
    <row r="1200" spans="1:10" ht="12">
      <c r="A1200" s="140" t="s">
        <v>996</v>
      </c>
      <c r="B1200" s="143" t="s">
        <v>2467</v>
      </c>
      <c r="C1200" s="143" t="s">
        <v>2468</v>
      </c>
      <c r="F1200" s="145">
        <f>VLOOKUP(E1200,RUOLO!$A$1:$B$6,2,FALSE)</f>
        <v>0</v>
      </c>
      <c r="G1200" s="140" t="s">
        <v>1625</v>
      </c>
      <c r="H1200" s="140" t="s">
        <v>1646</v>
      </c>
      <c r="I1200" s="145">
        <f>IF(A1200=A1199,1,0)</f>
        <v>1</v>
      </c>
      <c r="J1200" s="145">
        <f>IF(I1200=0,-INT(J1199-1),J1199)</f>
        <v>0</v>
      </c>
    </row>
    <row r="1201" spans="1:10" ht="12">
      <c r="A1201" s="140" t="s">
        <v>996</v>
      </c>
      <c r="B1201" s="143" t="s">
        <v>3361</v>
      </c>
      <c r="C1201" s="143" t="s">
        <v>3362</v>
      </c>
      <c r="F1201" s="145">
        <f>VLOOKUP(E1201,RUOLO!$A$1:$B$6,2,FALSE)</f>
        <v>0</v>
      </c>
      <c r="G1201" s="140" t="s">
        <v>1646</v>
      </c>
      <c r="H1201" s="140" t="s">
        <v>1646</v>
      </c>
      <c r="I1201" s="145">
        <f>IF(A1201=A1200,1,0)</f>
        <v>1</v>
      </c>
      <c r="J1201" s="145">
        <f>IF(I1201=0,-INT(J1200-1),J1200)</f>
        <v>0</v>
      </c>
    </row>
    <row r="1202" spans="1:10" ht="12">
      <c r="A1202" s="140" t="s">
        <v>996</v>
      </c>
      <c r="B1202" s="143" t="s">
        <v>3363</v>
      </c>
      <c r="C1202" s="143" t="s">
        <v>3364</v>
      </c>
      <c r="F1202" s="145">
        <f>VLOOKUP(E1202,RUOLO!$A$1:$B$6,2,FALSE)</f>
        <v>0</v>
      </c>
      <c r="G1202" s="140" t="s">
        <v>1646</v>
      </c>
      <c r="H1202" s="140" t="s">
        <v>1646</v>
      </c>
      <c r="I1202" s="145">
        <f>IF(A1202=A1201,1,0)</f>
        <v>1</v>
      </c>
      <c r="J1202" s="145">
        <f>IF(I1202=0,-INT(J1201-1),J1201)</f>
        <v>0</v>
      </c>
    </row>
    <row r="1203" spans="1:10" ht="12">
      <c r="A1203" s="140" t="s">
        <v>996</v>
      </c>
      <c r="B1203" s="143" t="s">
        <v>3365</v>
      </c>
      <c r="C1203" s="143" t="s">
        <v>3366</v>
      </c>
      <c r="F1203" s="145">
        <f>VLOOKUP(E1203,RUOLO!$A$1:$B$6,2,FALSE)</f>
        <v>0</v>
      </c>
      <c r="G1203" s="140" t="s">
        <v>1646</v>
      </c>
      <c r="H1203" s="140" t="s">
        <v>1646</v>
      </c>
      <c r="I1203" s="145">
        <f>IF(A1203=A1202,1,0)</f>
        <v>1</v>
      </c>
      <c r="J1203" s="145">
        <f>IF(I1203=0,-INT(J1202-1),J1202)</f>
        <v>0</v>
      </c>
    </row>
    <row r="1204" spans="1:10" ht="12">
      <c r="A1204" s="140" t="s">
        <v>996</v>
      </c>
      <c r="B1204" s="143" t="s">
        <v>3133</v>
      </c>
      <c r="C1204" s="143" t="s">
        <v>3134</v>
      </c>
      <c r="F1204" s="145">
        <f>VLOOKUP(E1204,RUOLO!$A$1:$B$6,2,FALSE)</f>
        <v>0</v>
      </c>
      <c r="G1204" s="140" t="s">
        <v>1646</v>
      </c>
      <c r="H1204" s="140" t="s">
        <v>1646</v>
      </c>
      <c r="I1204" s="145">
        <f>IF(A1204=A1203,1,0)</f>
        <v>1</v>
      </c>
      <c r="J1204" s="145">
        <f>IF(I1204=0,-INT(J1203-1),J1203)</f>
        <v>0</v>
      </c>
    </row>
    <row r="1205" spans="1:10" ht="12">
      <c r="A1205" s="140" t="s">
        <v>996</v>
      </c>
      <c r="B1205" s="143" t="s">
        <v>2497</v>
      </c>
      <c r="C1205" s="143" t="s">
        <v>2984</v>
      </c>
      <c r="F1205" s="145">
        <f>VLOOKUP(E1205,RUOLO!$A$1:$B$6,2,FALSE)</f>
        <v>0</v>
      </c>
      <c r="G1205" s="140" t="s">
        <v>1646</v>
      </c>
      <c r="H1205" s="140" t="s">
        <v>1646</v>
      </c>
      <c r="I1205" s="145">
        <f>IF(A1205=A1204,1,0)</f>
        <v>1</v>
      </c>
      <c r="J1205" s="145">
        <f>IF(I1205=0,-INT(J1204-1),J1204)</f>
        <v>0</v>
      </c>
    </row>
    <row r="1206" spans="1:10" ht="12">
      <c r="A1206" s="140" t="s">
        <v>996</v>
      </c>
      <c r="B1206" s="143" t="s">
        <v>3135</v>
      </c>
      <c r="C1206" s="143" t="s">
        <v>3136</v>
      </c>
      <c r="F1206" s="145">
        <f>VLOOKUP(E1206,RUOLO!$A$1:$B$6,2,FALSE)</f>
        <v>0</v>
      </c>
      <c r="G1206" s="140" t="s">
        <v>1646</v>
      </c>
      <c r="H1206" s="140" t="s">
        <v>1646</v>
      </c>
      <c r="I1206" s="145">
        <f>IF(A1206=A1205,1,0)</f>
        <v>1</v>
      </c>
      <c r="J1206" s="145">
        <f>IF(I1206=0,-INT(J1205-1),J1205)</f>
        <v>0</v>
      </c>
    </row>
    <row r="1207" spans="1:10" ht="12">
      <c r="A1207" s="140" t="s">
        <v>996</v>
      </c>
      <c r="B1207" s="143" t="s">
        <v>3367</v>
      </c>
      <c r="C1207" s="143" t="s">
        <v>3368</v>
      </c>
      <c r="F1207" s="145">
        <f>VLOOKUP(E1207,RUOLO!$A$1:$B$6,2,FALSE)</f>
        <v>0</v>
      </c>
      <c r="G1207" s="140" t="s">
        <v>1646</v>
      </c>
      <c r="H1207" s="140" t="s">
        <v>1646</v>
      </c>
      <c r="I1207" s="145">
        <f>IF(A1207=A1206,1,0)</f>
        <v>1</v>
      </c>
      <c r="J1207" s="145">
        <f>IF(I1207=0,-INT(J1206-1),J1206)</f>
        <v>0</v>
      </c>
    </row>
    <row r="1208" spans="1:10" ht="12">
      <c r="A1208" s="140" t="s">
        <v>996</v>
      </c>
      <c r="B1208" s="143" t="s">
        <v>3369</v>
      </c>
      <c r="C1208" s="143" t="s">
        <v>3370</v>
      </c>
      <c r="F1208" s="145">
        <f>VLOOKUP(E1208,RUOLO!$A$1:$B$6,2,FALSE)</f>
        <v>0</v>
      </c>
      <c r="G1208" s="140" t="s">
        <v>1646</v>
      </c>
      <c r="H1208" s="140" t="s">
        <v>1646</v>
      </c>
      <c r="I1208" s="145">
        <f>IF(A1208=A1207,1,0)</f>
        <v>1</v>
      </c>
      <c r="J1208" s="145">
        <f>IF(I1208=0,-INT(J1207-1),J1207)</f>
        <v>0</v>
      </c>
    </row>
    <row r="1209" spans="1:10" ht="12">
      <c r="A1209" s="140" t="s">
        <v>2375</v>
      </c>
      <c r="B1209" s="143" t="s">
        <v>2376</v>
      </c>
      <c r="C1209" s="143" t="s">
        <v>2377</v>
      </c>
      <c r="F1209" s="145">
        <f>VLOOKUP(E1209,RUOLO!$A$1:$B$6,2,FALSE)</f>
        <v>0</v>
      </c>
      <c r="G1209" s="140" t="s">
        <v>1625</v>
      </c>
      <c r="H1209" s="140" t="s">
        <v>1625</v>
      </c>
      <c r="I1209" s="145">
        <f>IF(A1209=A1208,1,0)</f>
        <v>0</v>
      </c>
      <c r="J1209" s="145">
        <f>IF(I1209=0,-INT(J1208-1),J1208)</f>
        <v>1</v>
      </c>
    </row>
    <row r="1210" spans="1:10" ht="12">
      <c r="A1210" s="140" t="s">
        <v>617</v>
      </c>
      <c r="B1210" s="143" t="s">
        <v>2769</v>
      </c>
      <c r="C1210" s="140" t="s">
        <v>2770</v>
      </c>
      <c r="F1210" s="145">
        <f>VLOOKUP(E1210,RUOLO!$A$1:$B$6,2,FALSE)</f>
        <v>0</v>
      </c>
      <c r="G1210" s="140" t="s">
        <v>2440</v>
      </c>
      <c r="H1210" s="140" t="s">
        <v>2440</v>
      </c>
      <c r="I1210" s="145">
        <f>IF(A1210=A1209,1,0)</f>
        <v>0</v>
      </c>
      <c r="J1210" s="145">
        <f>IF(I1210=0,-INT(J1209-1),J1209)</f>
        <v>0</v>
      </c>
    </row>
    <row r="1211" spans="1:10" ht="12">
      <c r="A1211" s="140" t="s">
        <v>665</v>
      </c>
      <c r="B1211" s="143" t="s">
        <v>2801</v>
      </c>
      <c r="C1211" s="140" t="s">
        <v>2802</v>
      </c>
      <c r="F1211" s="145">
        <f>VLOOKUP(E1211,RUOLO!$A$1:$B$6,2,FALSE)</f>
        <v>0</v>
      </c>
      <c r="G1211" s="140" t="s">
        <v>2440</v>
      </c>
      <c r="H1211" s="140" t="s">
        <v>2440</v>
      </c>
      <c r="I1211" s="145">
        <f>IF(A1211=A1210,1,0)</f>
        <v>0</v>
      </c>
      <c r="J1211" s="145">
        <f>IF(I1211=0,-INT(J1210-1),J1210)</f>
        <v>1</v>
      </c>
    </row>
    <row r="1212" spans="1:10" ht="12">
      <c r="A1212" s="140" t="s">
        <v>1314</v>
      </c>
      <c r="B1212" s="143" t="s">
        <v>3656</v>
      </c>
      <c r="C1212" s="143" t="s">
        <v>3657</v>
      </c>
      <c r="F1212" s="145">
        <f>VLOOKUP(E1212,RUOLO!$A$1:$B$6,2,FALSE)</f>
        <v>0</v>
      </c>
      <c r="G1212" s="140" t="s">
        <v>3651</v>
      </c>
      <c r="H1212" s="140" t="s">
        <v>3651</v>
      </c>
      <c r="I1212" s="145">
        <f>IF(A1212=A1211,1,0)</f>
        <v>0</v>
      </c>
      <c r="J1212" s="145">
        <f>IF(I1212=0,-INT(J1211-1),J1211)</f>
        <v>0</v>
      </c>
    </row>
    <row r="1213" spans="1:10" ht="12">
      <c r="A1213" s="140" t="s">
        <v>1127</v>
      </c>
      <c r="B1213" s="143" t="s">
        <v>1662</v>
      </c>
      <c r="C1213" s="143" t="s">
        <v>3474</v>
      </c>
      <c r="F1213" s="145">
        <f>VLOOKUP(E1213,RUOLO!$A$1:$B$6,2,FALSE)</f>
        <v>0</v>
      </c>
      <c r="G1213" s="140" t="s">
        <v>1625</v>
      </c>
      <c r="H1213" s="140" t="s">
        <v>1625</v>
      </c>
      <c r="I1213" s="145">
        <f>IF(A1213=A1212,1,0)</f>
        <v>0</v>
      </c>
      <c r="J1213" s="145">
        <f>IF(I1213=0,-INT(J1212-1),J1212)</f>
        <v>1</v>
      </c>
    </row>
    <row r="1214" spans="1:10" ht="12">
      <c r="A1214" s="140" t="s">
        <v>1127</v>
      </c>
      <c r="B1214" s="143" t="s">
        <v>3468</v>
      </c>
      <c r="C1214" s="143" t="s">
        <v>3469</v>
      </c>
      <c r="F1214" s="145">
        <f>VLOOKUP(E1214,RUOLO!$A$1:$B$6,2,FALSE)</f>
        <v>0</v>
      </c>
      <c r="G1214" s="140" t="s">
        <v>1646</v>
      </c>
      <c r="H1214" s="140" t="s">
        <v>1646</v>
      </c>
      <c r="I1214" s="145">
        <f>IF(A1214=A1213,1,0)</f>
        <v>1</v>
      </c>
      <c r="J1214" s="145">
        <f>IF(I1214=0,-INT(J1213-1),J1213)</f>
        <v>1</v>
      </c>
    </row>
    <row r="1215" spans="1:10" ht="12">
      <c r="A1215" s="140" t="s">
        <v>1127</v>
      </c>
      <c r="B1215" s="143" t="s">
        <v>3472</v>
      </c>
      <c r="C1215" s="143" t="s">
        <v>3473</v>
      </c>
      <c r="F1215" s="145">
        <f>VLOOKUP(E1215,RUOLO!$A$1:$B$6,2,FALSE)</f>
        <v>0</v>
      </c>
      <c r="G1215" s="140" t="s">
        <v>1625</v>
      </c>
      <c r="H1215" s="140" t="s">
        <v>1646</v>
      </c>
      <c r="I1215" s="145">
        <f>IF(A1215=A1214,1,0)</f>
        <v>1</v>
      </c>
      <c r="J1215" s="145">
        <f>IF(I1215=0,-INT(J1214-1),J1214)</f>
        <v>1</v>
      </c>
    </row>
    <row r="1216" spans="1:10" ht="12">
      <c r="A1216" s="140" t="s">
        <v>1127</v>
      </c>
      <c r="B1216" s="143" t="s">
        <v>1658</v>
      </c>
      <c r="C1216" s="143" t="s">
        <v>3485</v>
      </c>
      <c r="F1216" s="145">
        <f>VLOOKUP(E1216,RUOLO!$A$1:$B$6,2,FALSE)</f>
        <v>0</v>
      </c>
      <c r="G1216" s="140" t="s">
        <v>1646</v>
      </c>
      <c r="H1216" s="140" t="s">
        <v>1646</v>
      </c>
      <c r="I1216" s="145">
        <f>IF(A1216=A1215,1,0)</f>
        <v>1</v>
      </c>
      <c r="J1216" s="145">
        <f>IF(I1216=0,-INT(J1215-1),J1215)</f>
        <v>1</v>
      </c>
    </row>
    <row r="1217" spans="1:10" ht="12">
      <c r="A1217" s="140" t="s">
        <v>1127</v>
      </c>
      <c r="B1217" s="143" t="s">
        <v>3491</v>
      </c>
      <c r="C1217" s="143" t="s">
        <v>3492</v>
      </c>
      <c r="F1217" s="145">
        <f>VLOOKUP(E1217,RUOLO!$A$1:$B$6,2,FALSE)</f>
        <v>0</v>
      </c>
      <c r="G1217" s="140" t="s">
        <v>1625</v>
      </c>
      <c r="H1217" s="140" t="s">
        <v>1646</v>
      </c>
      <c r="I1217" s="145">
        <f>IF(A1217=A1216,1,0)</f>
        <v>1</v>
      </c>
      <c r="J1217" s="145">
        <f>IF(I1217=0,-INT(J1216-1),J1216)</f>
        <v>1</v>
      </c>
    </row>
    <row r="1218" spans="1:10" ht="12">
      <c r="A1218" s="140" t="s">
        <v>960</v>
      </c>
      <c r="B1218" s="143" t="s">
        <v>3028</v>
      </c>
      <c r="C1218" s="143" t="s">
        <v>3021</v>
      </c>
      <c r="F1218" s="145">
        <f>VLOOKUP(E1218,RUOLO!$A$1:$B$6,2,FALSE)</f>
        <v>0</v>
      </c>
      <c r="G1218" s="140" t="s">
        <v>1625</v>
      </c>
      <c r="H1218" s="140" t="s">
        <v>1625</v>
      </c>
      <c r="I1218" s="145">
        <f>IF(A1218=A1217,1,0)</f>
        <v>0</v>
      </c>
      <c r="J1218" s="145">
        <f>IF(I1218=0,-INT(J1217-1),J1217)</f>
        <v>0</v>
      </c>
    </row>
    <row r="1219" spans="1:10" ht="12.75">
      <c r="A1219" s="166" t="s">
        <v>272</v>
      </c>
      <c r="B1219" s="143" t="s">
        <v>2335</v>
      </c>
      <c r="C1219" s="143" t="s">
        <v>2336</v>
      </c>
      <c r="F1219" s="145">
        <f>VLOOKUP(E1219,RUOLO!$A$1:$B$6,2,FALSE)</f>
        <v>0</v>
      </c>
      <c r="G1219" s="140" t="s">
        <v>1625</v>
      </c>
      <c r="H1219" s="140" t="s">
        <v>1625</v>
      </c>
      <c r="I1219" s="145">
        <f>IF(A1219=A1218,1,0)</f>
        <v>0</v>
      </c>
      <c r="J1219" s="145">
        <f>IF(I1219=0,-INT(J1218-1),J1218)</f>
        <v>1</v>
      </c>
    </row>
    <row r="1220" spans="1:10" ht="12">
      <c r="A1220" s="140" t="s">
        <v>876</v>
      </c>
      <c r="C1220" s="143" t="s">
        <v>2930</v>
      </c>
      <c r="F1220" s="145">
        <f>VLOOKUP(E1220,RUOLO!$A$1:$B$6,2,FALSE)</f>
        <v>0</v>
      </c>
      <c r="G1220" s="140" t="s">
        <v>1625</v>
      </c>
      <c r="H1220" s="140" t="s">
        <v>1625</v>
      </c>
      <c r="I1220" s="145">
        <f>IF(A1220=A1219,1,0)</f>
        <v>0</v>
      </c>
      <c r="J1220" s="145">
        <f>IF(I1220=0,-INT(J1219-1),J1219)</f>
        <v>0</v>
      </c>
    </row>
    <row r="1221" spans="1:10" ht="12">
      <c r="A1221" s="140" t="s">
        <v>1389</v>
      </c>
      <c r="B1221" s="143" t="s">
        <v>3738</v>
      </c>
      <c r="C1221" s="143" t="s">
        <v>3739</v>
      </c>
      <c r="F1221" s="145">
        <f>VLOOKUP(E1221,RUOLO!$A$1:$B$6,2,FALSE)</f>
        <v>0</v>
      </c>
      <c r="G1221" s="140" t="s">
        <v>1625</v>
      </c>
      <c r="H1221" s="140" t="s">
        <v>1625</v>
      </c>
      <c r="I1221" s="145">
        <f>IF(A1221=A1220,1,0)</f>
        <v>0</v>
      </c>
      <c r="J1221" s="145">
        <f>IF(I1221=0,-INT(J1220-1),J1220)</f>
        <v>1</v>
      </c>
    </row>
    <row r="1222" spans="1:10" ht="24">
      <c r="A1222" s="140" t="s">
        <v>934</v>
      </c>
      <c r="B1222" s="153" t="s">
        <v>1948</v>
      </c>
      <c r="C1222" s="143" t="s">
        <v>1949</v>
      </c>
      <c r="F1222" s="145">
        <f>VLOOKUP(E1222,RUOLO!$A$1:$B$6,2,FALSE)</f>
        <v>0</v>
      </c>
      <c r="G1222" s="140" t="s">
        <v>1625</v>
      </c>
      <c r="H1222" s="140" t="s">
        <v>1625</v>
      </c>
      <c r="I1222" s="145">
        <f>IF(A1222=A1221,1,0)</f>
        <v>0</v>
      </c>
      <c r="J1222" s="145">
        <f>IF(I1222=0,-INT(J1221-1),J1221)</f>
        <v>0</v>
      </c>
    </row>
    <row r="1223" spans="1:10" ht="12">
      <c r="A1223" s="140" t="s">
        <v>765</v>
      </c>
      <c r="B1223" s="143" t="s">
        <v>2831</v>
      </c>
      <c r="C1223" s="143" t="s">
        <v>2832</v>
      </c>
      <c r="F1223" s="145">
        <f>VLOOKUP(E1223,RUOLO!$A$1:$B$6,2,FALSE)</f>
        <v>0</v>
      </c>
      <c r="G1223" s="140" t="s">
        <v>1625</v>
      </c>
      <c r="H1223" s="140" t="s">
        <v>1625</v>
      </c>
      <c r="I1223" s="145">
        <f>IF(A1223=A1222,1,0)</f>
        <v>0</v>
      </c>
      <c r="J1223" s="145">
        <f>IF(I1223=0,-INT(J1222-1),J1222)</f>
        <v>1</v>
      </c>
    </row>
    <row r="1224" spans="1:10" ht="12">
      <c r="A1224" s="140" t="s">
        <v>1190</v>
      </c>
      <c r="B1224" s="143" t="s">
        <v>3563</v>
      </c>
      <c r="C1224" s="143" t="s">
        <v>3564</v>
      </c>
      <c r="F1224" s="145">
        <f>VLOOKUP(E1224,RUOLO!$A$1:$B$6,2,FALSE)</f>
        <v>0</v>
      </c>
      <c r="G1224" s="140" t="s">
        <v>1625</v>
      </c>
      <c r="H1224" s="140" t="s">
        <v>1625</v>
      </c>
      <c r="I1224" s="145">
        <f>IF(A1224=A1223,1,0)</f>
        <v>0</v>
      </c>
      <c r="J1224" s="145">
        <f>IF(I1224=0,-INT(J1223-1),J1223)</f>
        <v>0</v>
      </c>
    </row>
    <row r="1225" spans="1:10" ht="12">
      <c r="A1225" s="140" t="s">
        <v>252</v>
      </c>
      <c r="B1225" s="140" t="s">
        <v>2267</v>
      </c>
      <c r="C1225" s="140" t="s">
        <v>2268</v>
      </c>
      <c r="F1225" s="145">
        <f>VLOOKUP(E1225,RUOLO!$A$1:$B$6,2,FALSE)</f>
        <v>0</v>
      </c>
      <c r="G1225" s="140" t="s">
        <v>1625</v>
      </c>
      <c r="H1225" s="140" t="s">
        <v>1625</v>
      </c>
      <c r="I1225" s="145">
        <f>IF(A1225=A1224,1,0)</f>
        <v>0</v>
      </c>
      <c r="J1225" s="145">
        <f>IF(I1225=0,-INT(J1224-1),J1224)</f>
        <v>1</v>
      </c>
    </row>
    <row r="1226" spans="1:10" ht="12">
      <c r="A1226" s="140" t="s">
        <v>503</v>
      </c>
      <c r="B1226" s="143" t="s">
        <v>2714</v>
      </c>
      <c r="C1226" s="143" t="s">
        <v>2715</v>
      </c>
      <c r="F1226" s="145">
        <f>VLOOKUP(E1226,RUOLO!$A$1:$B$6,2,FALSE)</f>
        <v>0</v>
      </c>
      <c r="G1226" s="140" t="s">
        <v>1625</v>
      </c>
      <c r="H1226" s="140" t="s">
        <v>1625</v>
      </c>
      <c r="I1226" s="145">
        <f>IF(A1226=A1225,1,0)</f>
        <v>0</v>
      </c>
      <c r="J1226" s="145">
        <f>IF(I1226=0,-INT(J1225-1),J1225)</f>
        <v>0</v>
      </c>
    </row>
    <row r="1227" spans="1:10" ht="12">
      <c r="A1227" s="140" t="s">
        <v>1227</v>
      </c>
      <c r="B1227" s="143" t="s">
        <v>2207</v>
      </c>
      <c r="C1227" s="143" t="s">
        <v>3572</v>
      </c>
      <c r="F1227" s="145">
        <f>VLOOKUP(E1227,RUOLO!$A$1:$B$6,2,FALSE)</f>
        <v>0</v>
      </c>
      <c r="G1227" s="140" t="s">
        <v>1625</v>
      </c>
      <c r="H1227" s="140" t="s">
        <v>1625</v>
      </c>
      <c r="I1227" s="145">
        <f>IF(A1227=A1226,1,0)</f>
        <v>0</v>
      </c>
      <c r="J1227" s="145">
        <f>IF(I1227=0,-INT(J1226-1),J1226)</f>
        <v>1</v>
      </c>
    </row>
    <row r="1228" spans="1:10" ht="12">
      <c r="A1228" s="140" t="s">
        <v>236</v>
      </c>
      <c r="B1228" s="140" t="s">
        <v>2261</v>
      </c>
      <c r="C1228" s="140" t="s">
        <v>2262</v>
      </c>
      <c r="F1228" s="145">
        <f>VLOOKUP(E1228,RUOLO!$A$1:$B$6,2,FALSE)</f>
        <v>0</v>
      </c>
      <c r="G1228" s="140" t="s">
        <v>1625</v>
      </c>
      <c r="H1228" s="140" t="s">
        <v>1625</v>
      </c>
      <c r="I1228" s="145">
        <f>IF(A1228=A1227,1,0)</f>
        <v>0</v>
      </c>
      <c r="J1228" s="145">
        <f>IF(I1228=0,-INT(J1227-1),J1227)</f>
        <v>0</v>
      </c>
    </row>
    <row r="1229" spans="1:10" ht="12">
      <c r="A1229" s="140" t="s">
        <v>1135</v>
      </c>
      <c r="B1229" s="143" t="s">
        <v>2738</v>
      </c>
      <c r="C1229" s="143" t="s">
        <v>3495</v>
      </c>
      <c r="F1229" s="145">
        <f>VLOOKUP(E1229,RUOLO!$A$1:$B$6,2,FALSE)</f>
        <v>0</v>
      </c>
      <c r="G1229" s="140" t="s">
        <v>1625</v>
      </c>
      <c r="H1229" s="140" t="s">
        <v>1625</v>
      </c>
      <c r="I1229" s="145">
        <f>IF(A1229=A1228,1,0)</f>
        <v>0</v>
      </c>
      <c r="J1229" s="145">
        <f>IF(I1229=0,-INT(J1228-1),J1228)</f>
        <v>1</v>
      </c>
    </row>
    <row r="1230" spans="1:10" ht="12">
      <c r="A1230" s="140" t="s">
        <v>1135</v>
      </c>
      <c r="B1230" s="143" t="s">
        <v>2745</v>
      </c>
      <c r="C1230" s="143" t="s">
        <v>3498</v>
      </c>
      <c r="F1230" s="145">
        <f>VLOOKUP(E1230,RUOLO!$A$1:$B$6,2,FALSE)</f>
        <v>0</v>
      </c>
      <c r="G1230" s="140" t="s">
        <v>1646</v>
      </c>
      <c r="H1230" s="140" t="s">
        <v>1646</v>
      </c>
      <c r="I1230" s="145">
        <f>IF(A1230=A1229,1,0)</f>
        <v>1</v>
      </c>
      <c r="J1230" s="145">
        <f>IF(I1230=0,-INT(J1229-1),J1229)</f>
        <v>1</v>
      </c>
    </row>
    <row r="1231" spans="1:10" ht="12">
      <c r="A1231" s="140" t="s">
        <v>1135</v>
      </c>
      <c r="B1231" s="143" t="s">
        <v>3524</v>
      </c>
      <c r="C1231" s="143" t="s">
        <v>3525</v>
      </c>
      <c r="F1231" s="145">
        <f>VLOOKUP(E1231,RUOLO!$A$1:$B$6,2,FALSE)</f>
        <v>0</v>
      </c>
      <c r="G1231" s="140" t="s">
        <v>1646</v>
      </c>
      <c r="H1231" s="140" t="s">
        <v>1646</v>
      </c>
      <c r="I1231" s="145">
        <f>IF(A1231=A1230,1,0)</f>
        <v>1</v>
      </c>
      <c r="J1231" s="145">
        <f>IF(I1231=0,-INT(J1230-1),J1230)</f>
        <v>1</v>
      </c>
    </row>
    <row r="1232" spans="1:10" ht="12">
      <c r="A1232" s="140" t="s">
        <v>1135</v>
      </c>
      <c r="B1232" s="143" t="s">
        <v>3526</v>
      </c>
      <c r="C1232" s="143" t="s">
        <v>3527</v>
      </c>
      <c r="F1232" s="145">
        <f>VLOOKUP(E1232,RUOLO!$A$1:$B$6,2,FALSE)</f>
        <v>0</v>
      </c>
      <c r="G1232" s="140" t="s">
        <v>1646</v>
      </c>
      <c r="H1232" s="140" t="s">
        <v>1646</v>
      </c>
      <c r="I1232" s="145">
        <f>IF(A1232=A1231,1,0)</f>
        <v>1</v>
      </c>
      <c r="J1232" s="145">
        <f>IF(I1232=0,-INT(J1231-1),J1231)</f>
        <v>1</v>
      </c>
    </row>
    <row r="1233" spans="1:10" ht="12">
      <c r="A1233" s="140" t="s">
        <v>1135</v>
      </c>
      <c r="B1233" s="143" t="s">
        <v>3499</v>
      </c>
      <c r="C1233" s="143" t="s">
        <v>3500</v>
      </c>
      <c r="F1233" s="145">
        <f>VLOOKUP(E1233,RUOLO!$A$1:$B$6,2,FALSE)</f>
        <v>0</v>
      </c>
      <c r="G1233" s="140" t="s">
        <v>1646</v>
      </c>
      <c r="H1233" s="140" t="s">
        <v>1646</v>
      </c>
      <c r="I1233" s="145">
        <f>IF(A1233=A1232,1,0)</f>
        <v>1</v>
      </c>
      <c r="J1233" s="145">
        <f>IF(I1233=0,-INT(J1232-1),J1232)</f>
        <v>1</v>
      </c>
    </row>
    <row r="1234" spans="1:10" ht="12">
      <c r="A1234" s="140" t="s">
        <v>1135</v>
      </c>
      <c r="B1234" s="143" t="s">
        <v>3528</v>
      </c>
      <c r="C1234" s="143" t="s">
        <v>3529</v>
      </c>
      <c r="F1234" s="145">
        <f>VLOOKUP(E1234,RUOLO!$A$1:$B$6,2,FALSE)</f>
        <v>0</v>
      </c>
      <c r="G1234" s="140" t="s">
        <v>1646</v>
      </c>
      <c r="H1234" s="140" t="s">
        <v>1646</v>
      </c>
      <c r="I1234" s="145">
        <f>IF(A1234=A1233,1,0)</f>
        <v>1</v>
      </c>
      <c r="J1234" s="145">
        <f>IF(I1234=0,-INT(J1233-1),J1233)</f>
        <v>1</v>
      </c>
    </row>
    <row r="1235" spans="1:10" ht="12">
      <c r="A1235" s="140" t="s">
        <v>1135</v>
      </c>
      <c r="B1235" s="143" t="s">
        <v>3530</v>
      </c>
      <c r="C1235" s="143" t="s">
        <v>3531</v>
      </c>
      <c r="F1235" s="145">
        <f>VLOOKUP(E1235,RUOLO!$A$1:$B$6,2,FALSE)</f>
        <v>0</v>
      </c>
      <c r="G1235" s="140" t="s">
        <v>1646</v>
      </c>
      <c r="H1235" s="140" t="s">
        <v>1646</v>
      </c>
      <c r="I1235" s="145">
        <f>IF(A1235=A1234,1,0)</f>
        <v>1</v>
      </c>
      <c r="J1235" s="145">
        <f>IF(I1235=0,-INT(J1234-1),J1234)</f>
        <v>1</v>
      </c>
    </row>
    <row r="1236" spans="1:10" ht="12">
      <c r="A1236" s="140" t="s">
        <v>1135</v>
      </c>
      <c r="B1236" s="143" t="s">
        <v>3501</v>
      </c>
      <c r="C1236" s="143" t="s">
        <v>3502</v>
      </c>
      <c r="F1236" s="145">
        <f>VLOOKUP(E1236,RUOLO!$A$1:$B$6,2,FALSE)</f>
        <v>0</v>
      </c>
      <c r="G1236" s="140" t="s">
        <v>1646</v>
      </c>
      <c r="H1236" s="140" t="s">
        <v>1646</v>
      </c>
      <c r="I1236" s="145">
        <f>IF(A1236=A1235,1,0)</f>
        <v>1</v>
      </c>
      <c r="J1236" s="145">
        <f>IF(I1236=0,-INT(J1235-1),J1235)</f>
        <v>1</v>
      </c>
    </row>
    <row r="1237" spans="1:10" ht="12">
      <c r="A1237" s="140" t="s">
        <v>1135</v>
      </c>
      <c r="B1237" s="143" t="s">
        <v>3532</v>
      </c>
      <c r="C1237" s="143" t="s">
        <v>3533</v>
      </c>
      <c r="F1237" s="145">
        <f>VLOOKUP(E1237,RUOLO!$A$1:$B$6,2,FALSE)</f>
        <v>0</v>
      </c>
      <c r="G1237" s="140" t="s">
        <v>1646</v>
      </c>
      <c r="H1237" s="140" t="s">
        <v>1646</v>
      </c>
      <c r="I1237" s="145">
        <f>IF(A1237=A1236,1,0)</f>
        <v>1</v>
      </c>
      <c r="J1237" s="145">
        <f>IF(I1237=0,-INT(J1236-1),J1236)</f>
        <v>1</v>
      </c>
    </row>
    <row r="1238" spans="1:10" ht="12">
      <c r="A1238" s="140" t="s">
        <v>1135</v>
      </c>
      <c r="B1238" s="143" t="s">
        <v>3534</v>
      </c>
      <c r="C1238" s="143" t="s">
        <v>3535</v>
      </c>
      <c r="F1238" s="145">
        <f>VLOOKUP(E1238,RUOLO!$A$1:$B$6,2,FALSE)</f>
        <v>0</v>
      </c>
      <c r="G1238" s="140" t="s">
        <v>1646</v>
      </c>
      <c r="H1238" s="140" t="s">
        <v>1646</v>
      </c>
      <c r="I1238" s="145">
        <f>IF(A1238=A1237,1,0)</f>
        <v>1</v>
      </c>
      <c r="J1238" s="145">
        <f>IF(I1238=0,-INT(J1237-1),J1237)</f>
        <v>1</v>
      </c>
    </row>
    <row r="1239" spans="1:10" ht="12">
      <c r="A1239" s="140" t="s">
        <v>1135</v>
      </c>
      <c r="B1239" s="143" t="s">
        <v>3536</v>
      </c>
      <c r="C1239" s="143" t="s">
        <v>3537</v>
      </c>
      <c r="F1239" s="145">
        <f>VLOOKUP(E1239,RUOLO!$A$1:$B$6,2,FALSE)</f>
        <v>0</v>
      </c>
      <c r="G1239" s="140" t="s">
        <v>1646</v>
      </c>
      <c r="H1239" s="140" t="s">
        <v>1646</v>
      </c>
      <c r="I1239" s="145">
        <f>IF(A1239=A1238,1,0)</f>
        <v>1</v>
      </c>
      <c r="J1239" s="145">
        <f>IF(I1239=0,-INT(J1238-1),J1238)</f>
        <v>1</v>
      </c>
    </row>
    <row r="1240" spans="1:10" ht="12">
      <c r="A1240" s="140" t="s">
        <v>1135</v>
      </c>
      <c r="B1240" s="143" t="s">
        <v>3538</v>
      </c>
      <c r="C1240" s="143" t="s">
        <v>3539</v>
      </c>
      <c r="F1240" s="145">
        <f>VLOOKUP(E1240,RUOLO!$A$1:$B$6,2,FALSE)</f>
        <v>0</v>
      </c>
      <c r="G1240" s="140" t="s">
        <v>1646</v>
      </c>
      <c r="H1240" s="140" t="s">
        <v>1646</v>
      </c>
      <c r="I1240" s="145">
        <f>IF(A1240=A1239,1,0)</f>
        <v>1</v>
      </c>
      <c r="J1240" s="145">
        <f>IF(I1240=0,-INT(J1239-1),J1239)</f>
        <v>1</v>
      </c>
    </row>
    <row r="1241" spans="1:10" ht="12">
      <c r="A1241" s="140" t="s">
        <v>1135</v>
      </c>
      <c r="B1241" s="143" t="s">
        <v>3540</v>
      </c>
      <c r="C1241" s="143" t="s">
        <v>2591</v>
      </c>
      <c r="F1241" s="145">
        <f>VLOOKUP(E1241,RUOLO!$A$1:$B$6,2,FALSE)</f>
        <v>0</v>
      </c>
      <c r="G1241" s="140" t="s">
        <v>1646</v>
      </c>
      <c r="H1241" s="140" t="s">
        <v>1646</v>
      </c>
      <c r="I1241" s="145">
        <f>IF(A1241=A1240,1,0)</f>
        <v>1</v>
      </c>
      <c r="J1241" s="145">
        <f>IF(I1241=0,-INT(J1240-1),J1240)</f>
        <v>1</v>
      </c>
    </row>
    <row r="1242" spans="1:10" ht="12">
      <c r="A1242" s="140" t="s">
        <v>1140</v>
      </c>
      <c r="B1242" s="143" t="s">
        <v>1662</v>
      </c>
      <c r="C1242" s="143" t="s">
        <v>3474</v>
      </c>
      <c r="F1242" s="145">
        <f>VLOOKUP(E1242,RUOLO!$A$1:$B$6,2,FALSE)</f>
        <v>0</v>
      </c>
      <c r="G1242" s="140" t="s">
        <v>1625</v>
      </c>
      <c r="H1242" s="140" t="s">
        <v>1625</v>
      </c>
      <c r="I1242" s="145">
        <f>IF(A1242=A1241,1,0)</f>
        <v>0</v>
      </c>
      <c r="J1242" s="145">
        <f>IF(I1242=0,-INT(J1241-1),J1241)</f>
        <v>0</v>
      </c>
    </row>
    <row r="1243" spans="1:10" ht="12">
      <c r="A1243" s="140" t="s">
        <v>916</v>
      </c>
      <c r="C1243" s="143" t="s">
        <v>2947</v>
      </c>
      <c r="F1243" s="145">
        <f>VLOOKUP(E1243,RUOLO!$A$1:$B$6,2,FALSE)</f>
        <v>0</v>
      </c>
      <c r="G1243" s="140" t="s">
        <v>1625</v>
      </c>
      <c r="H1243" s="140" t="s">
        <v>1625</v>
      </c>
      <c r="I1243" s="145">
        <f>IF(A1243=A1242,1,0)</f>
        <v>0</v>
      </c>
      <c r="J1243" s="145">
        <f>IF(I1243=0,-INT(J1242-1),J1242)</f>
        <v>1</v>
      </c>
    </row>
    <row r="1244" spans="1:10" ht="12">
      <c r="A1244" s="140" t="s">
        <v>1209</v>
      </c>
      <c r="B1244" s="143" t="s">
        <v>3565</v>
      </c>
      <c r="C1244" s="143" t="s">
        <v>3566</v>
      </c>
      <c r="F1244" s="145">
        <f>VLOOKUP(E1244,RUOLO!$A$1:$B$6,2,FALSE)</f>
        <v>0</v>
      </c>
      <c r="G1244" s="140" t="s">
        <v>1625</v>
      </c>
      <c r="H1244" s="140" t="s">
        <v>1625</v>
      </c>
      <c r="I1244" s="145">
        <f>IF(A1244=A1243,1,0)</f>
        <v>0</v>
      </c>
      <c r="J1244" s="145">
        <f>IF(I1244=0,-INT(J1243-1),J1243)</f>
        <v>0</v>
      </c>
    </row>
    <row r="1245" spans="1:10" ht="12">
      <c r="A1245" s="140" t="s">
        <v>397</v>
      </c>
      <c r="B1245" s="143" t="s">
        <v>2424</v>
      </c>
      <c r="C1245" s="143" t="s">
        <v>2425</v>
      </c>
      <c r="F1245" s="145">
        <f>VLOOKUP(E1245,RUOLO!$A$1:$B$6,2,FALSE)</f>
        <v>0</v>
      </c>
      <c r="G1245" s="140" t="s">
        <v>1625</v>
      </c>
      <c r="H1245" s="140" t="s">
        <v>1625</v>
      </c>
      <c r="I1245" s="145">
        <f>IF(A1245=A1244,1,0)</f>
        <v>0</v>
      </c>
      <c r="J1245" s="145">
        <f>IF(I1245=0,-INT(J1244-1),J1244)</f>
        <v>1</v>
      </c>
    </row>
    <row r="1246" spans="1:10" ht="12">
      <c r="A1246" s="140" t="s">
        <v>623</v>
      </c>
      <c r="B1246" s="143" t="s">
        <v>2772</v>
      </c>
      <c r="C1246" s="140" t="s">
        <v>2773</v>
      </c>
      <c r="F1246" s="145">
        <f>VLOOKUP(E1246,RUOLO!$A$1:$B$6,2,FALSE)</f>
        <v>0</v>
      </c>
      <c r="G1246" s="140" t="s">
        <v>2440</v>
      </c>
      <c r="H1246" s="140" t="s">
        <v>2440</v>
      </c>
      <c r="I1246" s="145">
        <f>IF(A1246=A1245,1,0)</f>
        <v>0</v>
      </c>
      <c r="J1246" s="145">
        <f>IF(I1246=0,-INT(J1245-1),J1245)</f>
        <v>0</v>
      </c>
    </row>
    <row r="1247" spans="1:10" ht="12">
      <c r="A1247" s="140" t="s">
        <v>623</v>
      </c>
      <c r="B1247" s="143" t="s">
        <v>2774</v>
      </c>
      <c r="C1247" s="140" t="s">
        <v>2775</v>
      </c>
      <c r="F1247" s="145">
        <f>VLOOKUP(E1247,RUOLO!$A$1:$B$6,2,FALSE)</f>
        <v>0</v>
      </c>
      <c r="G1247" s="140" t="s">
        <v>2438</v>
      </c>
      <c r="H1247" s="140" t="s">
        <v>2438</v>
      </c>
      <c r="I1247" s="145">
        <f>IF(A1247=A1246,1,0)</f>
        <v>1</v>
      </c>
      <c r="J1247" s="145">
        <f>IF(I1247=0,-INT(J1246-1),J1246)</f>
        <v>0</v>
      </c>
    </row>
    <row r="1248" spans="1:10" ht="12">
      <c r="A1248" s="140" t="s">
        <v>623</v>
      </c>
      <c r="B1248" s="143" t="s">
        <v>2776</v>
      </c>
      <c r="C1248" s="140" t="s">
        <v>2777</v>
      </c>
      <c r="F1248" s="145">
        <f>VLOOKUP(E1248,RUOLO!$A$1:$B$6,2,FALSE)</f>
        <v>0</v>
      </c>
      <c r="G1248" s="140" t="s">
        <v>2438</v>
      </c>
      <c r="H1248" s="140" t="s">
        <v>2438</v>
      </c>
      <c r="I1248" s="145">
        <f>IF(A1248=A1247,1,0)</f>
        <v>1</v>
      </c>
      <c r="J1248" s="145">
        <f>IF(I1248=0,-INT(J1247-1),J1247)</f>
        <v>0</v>
      </c>
    </row>
    <row r="1249" spans="1:10" ht="12">
      <c r="A1249" s="140" t="s">
        <v>623</v>
      </c>
      <c r="B1249" s="143" t="s">
        <v>2778</v>
      </c>
      <c r="C1249" s="140" t="s">
        <v>2779</v>
      </c>
      <c r="F1249" s="145">
        <f>VLOOKUP(E1249,RUOLO!$A$1:$B$6,2,FALSE)</f>
        <v>0</v>
      </c>
      <c r="G1249" s="140" t="s">
        <v>2438</v>
      </c>
      <c r="H1249" s="140" t="s">
        <v>2438</v>
      </c>
      <c r="I1249" s="145">
        <f>IF(A1249=A1248,1,0)</f>
        <v>1</v>
      </c>
      <c r="J1249" s="145">
        <f>IF(I1249=0,-INT(J1248-1),J1248)</f>
        <v>0</v>
      </c>
    </row>
    <row r="1250" spans="1:10" ht="12">
      <c r="A1250" s="140" t="s">
        <v>623</v>
      </c>
      <c r="B1250" s="143" t="s">
        <v>2780</v>
      </c>
      <c r="C1250" s="140" t="s">
        <v>2781</v>
      </c>
      <c r="F1250" s="145">
        <f>VLOOKUP(E1250,RUOLO!$A$1:$B$6,2,FALSE)</f>
        <v>0</v>
      </c>
      <c r="G1250" s="140" t="s">
        <v>2440</v>
      </c>
      <c r="H1250" s="140" t="s">
        <v>2438</v>
      </c>
      <c r="I1250" s="145">
        <f>IF(A1250=A1249,1,0)</f>
        <v>1</v>
      </c>
      <c r="J1250" s="145">
        <f>IF(I1250=0,-INT(J1249-1),J1249)</f>
        <v>0</v>
      </c>
    </row>
    <row r="1251" spans="1:10" ht="12">
      <c r="A1251" s="140" t="s">
        <v>623</v>
      </c>
      <c r="B1251" s="143" t="s">
        <v>2778</v>
      </c>
      <c r="C1251" s="140" t="s">
        <v>2779</v>
      </c>
      <c r="F1251" s="145">
        <f>VLOOKUP(E1251,RUOLO!$A$1:$B$6,2,FALSE)</f>
        <v>0</v>
      </c>
      <c r="G1251" s="140" t="s">
        <v>2438</v>
      </c>
      <c r="H1251" s="140" t="s">
        <v>2438</v>
      </c>
      <c r="I1251" s="145">
        <f>IF(A1251=A1250,1,0)</f>
        <v>1</v>
      </c>
      <c r="J1251" s="145">
        <f>IF(I1251=0,-INT(J1250-1),J1250)</f>
        <v>0</v>
      </c>
    </row>
    <row r="1252" spans="1:10" ht="12">
      <c r="A1252" s="140" t="s">
        <v>623</v>
      </c>
      <c r="B1252" s="143" t="s">
        <v>2780</v>
      </c>
      <c r="C1252" s="140" t="s">
        <v>2781</v>
      </c>
      <c r="F1252" s="145">
        <f>VLOOKUP(E1252,RUOLO!$A$1:$B$6,2,FALSE)</f>
        <v>0</v>
      </c>
      <c r="G1252" s="140" t="s">
        <v>2440</v>
      </c>
      <c r="H1252" s="140" t="s">
        <v>2438</v>
      </c>
      <c r="I1252" s="145">
        <f>IF(A1252=A1251,1,0)</f>
        <v>1</v>
      </c>
      <c r="J1252" s="145">
        <f>IF(I1252=0,-INT(J1251-1),J1251)</f>
        <v>0</v>
      </c>
    </row>
    <row r="1253" spans="1:10" ht="12">
      <c r="A1253" s="140" t="s">
        <v>324</v>
      </c>
      <c r="B1253" s="143" t="s">
        <v>2328</v>
      </c>
      <c r="C1253" s="143" t="s">
        <v>2329</v>
      </c>
      <c r="F1253" s="145">
        <f>VLOOKUP(E1253,RUOLO!$A$1:$B$6,2,FALSE)</f>
        <v>0</v>
      </c>
      <c r="G1253" s="140" t="s">
        <v>1625</v>
      </c>
      <c r="H1253" s="140" t="s">
        <v>1625</v>
      </c>
      <c r="I1253" s="145">
        <f>IF(A1253=A1252,1,0)</f>
        <v>0</v>
      </c>
      <c r="J1253" s="145">
        <f>IF(I1253=0,-INT(J1252-1),J1252)</f>
        <v>1</v>
      </c>
    </row>
    <row r="1254" spans="1:10" ht="12">
      <c r="A1254" s="140" t="s">
        <v>1163</v>
      </c>
      <c r="B1254" s="143" t="s">
        <v>3552</v>
      </c>
      <c r="C1254" s="143" t="s">
        <v>3553</v>
      </c>
      <c r="F1254" s="145">
        <f>VLOOKUP(E1254,RUOLO!$A$1:$B$6,2,FALSE)</f>
        <v>0</v>
      </c>
      <c r="G1254" s="140" t="s">
        <v>1625</v>
      </c>
      <c r="H1254" s="140" t="s">
        <v>1625</v>
      </c>
      <c r="I1254" s="145">
        <f>IF(A1254=A1253,1,0)</f>
        <v>0</v>
      </c>
      <c r="J1254" s="145">
        <f>IF(I1254=0,-INT(J1253-1),J1253)</f>
        <v>0</v>
      </c>
    </row>
    <row r="1255" spans="1:10" ht="12">
      <c r="A1255" s="140" t="s">
        <v>596</v>
      </c>
      <c r="B1255" s="143" t="s">
        <v>2289</v>
      </c>
      <c r="C1255" s="140" t="s">
        <v>2756</v>
      </c>
      <c r="F1255" s="145">
        <f>VLOOKUP(E1255,RUOLO!$A$1:$B$6,2,FALSE)</f>
        <v>0</v>
      </c>
      <c r="G1255" s="140" t="s">
        <v>2440</v>
      </c>
      <c r="H1255" s="140" t="s">
        <v>2440</v>
      </c>
      <c r="I1255" s="145">
        <f>IF(A1255=A1254,1,0)</f>
        <v>0</v>
      </c>
      <c r="J1255" s="145">
        <f>IF(I1255=0,-INT(J1254-1),J1254)</f>
        <v>1</v>
      </c>
    </row>
    <row r="1256" spans="1:10" ht="12">
      <c r="A1256" s="140" t="s">
        <v>1081</v>
      </c>
      <c r="B1256" s="143" t="s">
        <v>3416</v>
      </c>
      <c r="C1256" s="143" t="s">
        <v>3417</v>
      </c>
      <c r="F1256" s="145">
        <f>VLOOKUP(E1256,RUOLO!$A$1:$B$6,2,FALSE)</f>
        <v>0</v>
      </c>
      <c r="G1256" s="140" t="s">
        <v>1625</v>
      </c>
      <c r="H1256" s="140" t="s">
        <v>1625</v>
      </c>
      <c r="I1256" s="145">
        <f>IF(A1256=A1255,1,0)</f>
        <v>0</v>
      </c>
      <c r="J1256" s="145">
        <f>IF(I1256=0,-INT(J1255-1),J1255)</f>
        <v>0</v>
      </c>
    </row>
    <row r="1257" spans="1:10" ht="12.75">
      <c r="A1257" s="167" t="s">
        <v>268</v>
      </c>
      <c r="B1257" s="143" t="s">
        <v>2328</v>
      </c>
      <c r="C1257" s="143" t="s">
        <v>2333</v>
      </c>
      <c r="F1257" s="145">
        <f>VLOOKUP(E1257,RUOLO!$A$1:$B$6,2,FALSE)</f>
        <v>0</v>
      </c>
      <c r="G1257" s="140" t="s">
        <v>1625</v>
      </c>
      <c r="H1257" s="140" t="s">
        <v>1625</v>
      </c>
      <c r="I1257" s="145">
        <f>IF(A1257=A1256,1,0)</f>
        <v>0</v>
      </c>
      <c r="J1257" s="145">
        <f>IF(I1257=0,-INT(J1256-1),J1256)</f>
        <v>1</v>
      </c>
    </row>
    <row r="1258" spans="1:10" ht="12">
      <c r="A1258" s="140" t="s">
        <v>629</v>
      </c>
      <c r="B1258" s="143" t="s">
        <v>2784</v>
      </c>
      <c r="C1258" s="140" t="s">
        <v>2354</v>
      </c>
      <c r="F1258" s="145">
        <f>VLOOKUP(E1258,RUOLO!$A$1:$B$6,2,FALSE)</f>
        <v>0</v>
      </c>
      <c r="G1258" s="140" t="s">
        <v>2440</v>
      </c>
      <c r="H1258" s="140" t="s">
        <v>2440</v>
      </c>
      <c r="I1258" s="145">
        <f>IF(A1258=A1257,1,0)</f>
        <v>0</v>
      </c>
      <c r="J1258" s="145">
        <f>IF(I1258=0,-INT(J1257-1),J1257)</f>
        <v>0</v>
      </c>
    </row>
    <row r="1259" spans="1:10" ht="12.75">
      <c r="A1259" s="166" t="s">
        <v>308</v>
      </c>
      <c r="B1259" s="143" t="s">
        <v>2335</v>
      </c>
      <c r="C1259" s="143" t="s">
        <v>2336</v>
      </c>
      <c r="F1259" s="145">
        <f>VLOOKUP(E1259,RUOLO!$A$1:$B$6,2,FALSE)</f>
        <v>0</v>
      </c>
      <c r="G1259" s="140" t="s">
        <v>1625</v>
      </c>
      <c r="H1259" s="140" t="s">
        <v>1625</v>
      </c>
      <c r="I1259" s="145">
        <f>IF(A1259=A1258,1,0)</f>
        <v>0</v>
      </c>
      <c r="J1259" s="145">
        <f>IF(I1259=0,-INT(J1258-1),J1258)</f>
        <v>1</v>
      </c>
    </row>
    <row r="1260" spans="1:10" ht="12">
      <c r="A1260" s="140" t="s">
        <v>1050</v>
      </c>
      <c r="B1260" s="143">
        <v>2668770429</v>
      </c>
      <c r="C1260" s="143" t="s">
        <v>3401</v>
      </c>
      <c r="F1260" s="145">
        <f>VLOOKUP(E1260,RUOLO!$A$1:$B$6,2,FALSE)</f>
        <v>0</v>
      </c>
      <c r="G1260" s="140" t="s">
        <v>1625</v>
      </c>
      <c r="H1260" s="140" t="s">
        <v>1625</v>
      </c>
      <c r="I1260" s="145">
        <f>IF(A1260=A1259,1,0)</f>
        <v>0</v>
      </c>
      <c r="J1260" s="145">
        <f>IF(I1260=0,-INT(J1259-1),J1259)</f>
        <v>0</v>
      </c>
    </row>
    <row r="1261" spans="1:10" ht="12">
      <c r="A1261" s="140" t="s">
        <v>1013</v>
      </c>
      <c r="B1261" s="143" t="s">
        <v>2172</v>
      </c>
      <c r="C1261" s="143" t="s">
        <v>3376</v>
      </c>
      <c r="F1261" s="145">
        <f>VLOOKUP(E1261,RUOLO!$A$1:$B$6,2,FALSE)</f>
        <v>0</v>
      </c>
      <c r="G1261" s="140" t="s">
        <v>1625</v>
      </c>
      <c r="H1261" s="140" t="s">
        <v>1625</v>
      </c>
      <c r="I1261" s="145">
        <f>IF(A1261=A1260,1,0)</f>
        <v>0</v>
      </c>
      <c r="J1261" s="145">
        <f>IF(I1261=0,-INT(J1260-1),J1260)</f>
        <v>1</v>
      </c>
    </row>
    <row r="1262" spans="1:10" ht="12">
      <c r="A1262" s="140" t="s">
        <v>790</v>
      </c>
      <c r="B1262" s="143" t="s">
        <v>2853</v>
      </c>
      <c r="C1262" s="143" t="s">
        <v>2854</v>
      </c>
      <c r="F1262" s="145">
        <f>VLOOKUP(E1262,RUOLO!$A$1:$B$6,2,FALSE)</f>
        <v>0</v>
      </c>
      <c r="G1262" s="140" t="s">
        <v>1625</v>
      </c>
      <c r="H1262" s="140" t="s">
        <v>1625</v>
      </c>
      <c r="I1262" s="145">
        <f>IF(A1262=A1261,1,0)</f>
        <v>0</v>
      </c>
      <c r="J1262" s="145">
        <f>IF(I1262=0,-INT(J1261-1),J1261)</f>
        <v>0</v>
      </c>
    </row>
    <row r="1263" spans="1:10" ht="12">
      <c r="A1263" s="140" t="s">
        <v>1272</v>
      </c>
      <c r="B1263" s="143" t="s">
        <v>3615</v>
      </c>
      <c r="C1263" s="143" t="s">
        <v>3616</v>
      </c>
      <c r="F1263" s="145">
        <f>VLOOKUP(E1263,RUOLO!$A$1:$B$6,2,FALSE)</f>
        <v>0</v>
      </c>
      <c r="G1263" s="140" t="s">
        <v>1625</v>
      </c>
      <c r="H1263" s="140" t="s">
        <v>1625</v>
      </c>
      <c r="I1263" s="145">
        <f>IF(A1263=A1262,1,0)</f>
        <v>0</v>
      </c>
      <c r="J1263" s="145">
        <f>IF(I1263=0,-INT(J1262-1),J1262)</f>
        <v>1</v>
      </c>
    </row>
    <row r="1264" spans="1:10" ht="12">
      <c r="A1264" s="140" t="s">
        <v>525</v>
      </c>
      <c r="B1264" s="143" t="s">
        <v>2390</v>
      </c>
      <c r="C1264" s="143" t="s">
        <v>2391</v>
      </c>
      <c r="F1264" s="145">
        <f>VLOOKUP(E1264,RUOLO!$A$1:$B$6,2,FALSE)</f>
        <v>0</v>
      </c>
      <c r="G1264" s="140" t="s">
        <v>1625</v>
      </c>
      <c r="H1264" s="140" t="s">
        <v>1625</v>
      </c>
      <c r="I1264" s="145">
        <f>IF(A1264=A1263,1,0)</f>
        <v>0</v>
      </c>
      <c r="J1264" s="145">
        <f>IF(I1264=0,-INT(J1263-1),J1263)</f>
        <v>0</v>
      </c>
    </row>
    <row r="1265" spans="1:10" ht="12">
      <c r="A1265" s="140" t="s">
        <v>27</v>
      </c>
      <c r="B1265" s="150" t="s">
        <v>1656</v>
      </c>
      <c r="C1265" s="143" t="s">
        <v>1657</v>
      </c>
      <c r="F1265" s="145">
        <f>VLOOKUP(E1265,RUOLO!$A$1:$B$6,2,FALSE)</f>
        <v>0</v>
      </c>
      <c r="G1265" s="140" t="s">
        <v>1625</v>
      </c>
      <c r="H1265" s="140" t="s">
        <v>1625</v>
      </c>
      <c r="I1265" s="145">
        <f>IF(A1265=A1257,1,0)</f>
        <v>0</v>
      </c>
      <c r="J1265" s="145">
        <f>IF(I1265=0,-INT(J1257-1),J1257)</f>
        <v>0</v>
      </c>
    </row>
    <row r="1266" spans="1:10" ht="12">
      <c r="A1266" s="140" t="s">
        <v>27</v>
      </c>
      <c r="B1266" s="143" t="s">
        <v>1658</v>
      </c>
      <c r="C1266" s="143" t="s">
        <v>1659</v>
      </c>
      <c r="F1266" s="145">
        <f>VLOOKUP(E1266,RUOLO!$A$1:$B$6,2,FALSE)</f>
        <v>0</v>
      </c>
      <c r="G1266" s="140" t="s">
        <v>1625</v>
      </c>
      <c r="H1266" s="140" t="s">
        <v>1646</v>
      </c>
      <c r="I1266" s="145">
        <f>IF(A1266=A1265,1,0)</f>
        <v>1</v>
      </c>
      <c r="J1266" s="145">
        <f>IF(I1266=0,-INT(J1265-1),J1265)</f>
        <v>0</v>
      </c>
    </row>
    <row r="1267" spans="1:10" ht="12">
      <c r="A1267" s="140" t="s">
        <v>27</v>
      </c>
      <c r="B1267" s="143" t="s">
        <v>1660</v>
      </c>
      <c r="C1267" s="143" t="s">
        <v>1661</v>
      </c>
      <c r="F1267" s="145">
        <f>VLOOKUP(E1267,RUOLO!$A$1:$B$6,2,FALSE)</f>
        <v>0</v>
      </c>
      <c r="G1267" s="140" t="s">
        <v>1646</v>
      </c>
      <c r="H1267" s="140" t="s">
        <v>1646</v>
      </c>
      <c r="I1267" s="145">
        <f>IF(A1267=A1266,1,0)</f>
        <v>1</v>
      </c>
      <c r="J1267" s="145">
        <f>IF(I1267=0,-INT(J1266-1),J1266)</f>
        <v>0</v>
      </c>
    </row>
    <row r="1268" spans="1:10" ht="12">
      <c r="A1268" s="140" t="s">
        <v>27</v>
      </c>
      <c r="B1268" s="143" t="s">
        <v>1662</v>
      </c>
      <c r="C1268" s="143" t="s">
        <v>1663</v>
      </c>
      <c r="F1268" s="145">
        <f>VLOOKUP(E1268,RUOLO!$A$1:$B$6,2,FALSE)</f>
        <v>0</v>
      </c>
      <c r="G1268" s="140" t="s">
        <v>1625</v>
      </c>
      <c r="H1268" s="140" t="s">
        <v>1646</v>
      </c>
      <c r="I1268" s="145">
        <f>IF(A1268=A1267,1,0)</f>
        <v>1</v>
      </c>
      <c r="J1268" s="145">
        <f>IF(I1268=0,-INT(J1267-1),J1267)</f>
        <v>0</v>
      </c>
    </row>
    <row r="1269" spans="1:10" ht="12">
      <c r="A1269" s="140" t="s">
        <v>27</v>
      </c>
      <c r="B1269" s="143" t="s">
        <v>1664</v>
      </c>
      <c r="C1269" s="143" t="s">
        <v>1665</v>
      </c>
      <c r="F1269" s="145">
        <f>VLOOKUP(E1269,RUOLO!$A$1:$B$6,2,FALSE)</f>
        <v>0</v>
      </c>
      <c r="G1269" s="140" t="s">
        <v>1625</v>
      </c>
      <c r="H1269" s="140" t="s">
        <v>1646</v>
      </c>
      <c r="I1269" s="145">
        <f>IF(A1269=A1268,1,0)</f>
        <v>1</v>
      </c>
      <c r="J1269" s="145">
        <f>IF(I1269=0,-INT(J1268-1),J1268)</f>
        <v>0</v>
      </c>
    </row>
    <row r="1270" spans="1:10" ht="12">
      <c r="A1270" s="140" t="s">
        <v>1277</v>
      </c>
      <c r="B1270" s="143" t="s">
        <v>3619</v>
      </c>
      <c r="C1270" s="143" t="s">
        <v>3620</v>
      </c>
      <c r="F1270" s="145">
        <f>VLOOKUP(E1270,RUOLO!$A$1:$B$6,2,FALSE)</f>
        <v>0</v>
      </c>
      <c r="G1270" s="140" t="s">
        <v>1625</v>
      </c>
      <c r="H1270" s="140" t="s">
        <v>1625</v>
      </c>
      <c r="I1270" s="145">
        <f>IF(A1270=A1269,1,0)</f>
        <v>0</v>
      </c>
      <c r="J1270" s="145">
        <f>IF(I1270=0,-INT(J1269-1),J1269)</f>
        <v>1</v>
      </c>
    </row>
    <row r="1271" spans="1:10" ht="12">
      <c r="A1271" s="140" t="s">
        <v>900</v>
      </c>
      <c r="C1271" s="143" t="s">
        <v>2943</v>
      </c>
      <c r="F1271" s="145">
        <f>VLOOKUP(E1271,RUOLO!$A$1:$B$6,2,FALSE)</f>
        <v>0</v>
      </c>
      <c r="G1271" s="140" t="s">
        <v>1625</v>
      </c>
      <c r="H1271" s="140" t="s">
        <v>1625</v>
      </c>
      <c r="I1271" s="145">
        <f>IF(A1271=A1270,1,0)</f>
        <v>0</v>
      </c>
      <c r="J1271" s="145">
        <f>IF(I1271=0,-INT(J1270-1),J1270)</f>
        <v>0</v>
      </c>
    </row>
    <row r="1272" spans="1:10" ht="12.75">
      <c r="A1272" s="166" t="s">
        <v>306</v>
      </c>
      <c r="B1272" s="143" t="s">
        <v>2339</v>
      </c>
      <c r="C1272" s="143" t="s">
        <v>2340</v>
      </c>
      <c r="F1272" s="145">
        <f>VLOOKUP(E1272,RUOLO!$A$1:$B$6,2,FALSE)</f>
        <v>0</v>
      </c>
      <c r="G1272" s="140" t="s">
        <v>1625</v>
      </c>
      <c r="H1272" s="140" t="s">
        <v>1625</v>
      </c>
      <c r="I1272" s="145">
        <f>IF(A1272=A1271,1,0)</f>
        <v>0</v>
      </c>
      <c r="J1272" s="145">
        <f>IF(I1272=0,-INT(J1271-1),J1271)</f>
        <v>1</v>
      </c>
    </row>
    <row r="1273" spans="1:10" ht="12">
      <c r="A1273" s="140" t="s">
        <v>1143</v>
      </c>
      <c r="B1273" s="143" t="s">
        <v>2738</v>
      </c>
      <c r="C1273" s="143" t="s">
        <v>3495</v>
      </c>
      <c r="F1273" s="145">
        <f>VLOOKUP(E1273,RUOLO!$A$1:$B$6,2,FALSE)</f>
        <v>0</v>
      </c>
      <c r="G1273" s="140" t="s">
        <v>1625</v>
      </c>
      <c r="H1273" s="140" t="s">
        <v>1625</v>
      </c>
      <c r="I1273" s="145">
        <f>IF(A1273=A1272,1,0)</f>
        <v>0</v>
      </c>
      <c r="J1273" s="145">
        <f>IF(I1273=0,-INT(J1272-1),J1272)</f>
        <v>0</v>
      </c>
    </row>
    <row r="1274" spans="1:10" ht="12">
      <c r="A1274" s="160" t="s">
        <v>216</v>
      </c>
      <c r="B1274" s="143" t="s">
        <v>2259</v>
      </c>
      <c r="C1274" s="143" t="s">
        <v>2260</v>
      </c>
      <c r="F1274" s="145">
        <f>VLOOKUP(E1274,RUOLO!$A$1:$B$6,2,FALSE)</f>
        <v>0</v>
      </c>
      <c r="G1274" s="140" t="s">
        <v>1625</v>
      </c>
      <c r="H1274" s="140" t="s">
        <v>1625</v>
      </c>
      <c r="I1274" s="145">
        <f>IF(A1274=A1273,1,0)</f>
        <v>0</v>
      </c>
      <c r="J1274" s="145">
        <f>IF(I1274=0,-INT(J1273-1),J1273)</f>
        <v>1</v>
      </c>
    </row>
    <row r="1275" spans="1:10" ht="12">
      <c r="A1275" s="140" t="s">
        <v>831</v>
      </c>
      <c r="B1275" s="140" t="s">
        <v>2885</v>
      </c>
      <c r="C1275" s="140" t="s">
        <v>2886</v>
      </c>
      <c r="F1275" s="145">
        <f>VLOOKUP(E1275,RUOLO!$A$1:$B$6,2,FALSE)</f>
        <v>0</v>
      </c>
      <c r="G1275" s="140" t="s">
        <v>1625</v>
      </c>
      <c r="H1275" s="140" t="s">
        <v>1625</v>
      </c>
      <c r="I1275" s="145">
        <f>IF(A1275=A1274,1,0)</f>
        <v>0</v>
      </c>
      <c r="J1275" s="145">
        <f>IF(I1275=0,-INT(J1274-1),J1274)</f>
        <v>0</v>
      </c>
    </row>
    <row r="1276" spans="1:10" ht="12">
      <c r="A1276" s="140" t="s">
        <v>546</v>
      </c>
      <c r="B1276" s="143" t="s">
        <v>2736</v>
      </c>
      <c r="C1276" s="143" t="s">
        <v>2737</v>
      </c>
      <c r="F1276" s="145">
        <f>VLOOKUP(E1276,RUOLO!$A$1:$B$6,2,FALSE)</f>
        <v>0</v>
      </c>
      <c r="G1276" s="140" t="s">
        <v>1625</v>
      </c>
      <c r="H1276" s="140" t="s">
        <v>1625</v>
      </c>
      <c r="I1276" s="145">
        <f>IF(A1276=A1275,1,0)</f>
        <v>0</v>
      </c>
      <c r="J1276" s="145">
        <f>IF(I1276=0,-INT(J1275-1),J1275)</f>
        <v>1</v>
      </c>
    </row>
    <row r="1277" spans="1:10" ht="12">
      <c r="A1277" s="149" t="s">
        <v>103</v>
      </c>
      <c r="B1277" s="143" t="s">
        <v>1636</v>
      </c>
      <c r="C1277" s="143" t="s">
        <v>1637</v>
      </c>
      <c r="F1277" s="145">
        <f>VLOOKUP(E1277,RUOLO!$A$1:$B$6,2,FALSE)</f>
        <v>0</v>
      </c>
      <c r="G1277" s="140" t="s">
        <v>1625</v>
      </c>
      <c r="H1277" s="140" t="s">
        <v>2170</v>
      </c>
      <c r="I1277" s="145">
        <f>IF(A1277=A1276,1,0)</f>
        <v>0</v>
      </c>
      <c r="J1277" s="145">
        <f>IF(I1277=0,-INT(J1276-1),J1276)</f>
        <v>0</v>
      </c>
    </row>
    <row r="1278" spans="1:10" ht="12">
      <c r="A1278" s="140" t="s">
        <v>103</v>
      </c>
      <c r="B1278" s="143" t="s">
        <v>1636</v>
      </c>
      <c r="C1278" s="143" t="s">
        <v>2405</v>
      </c>
      <c r="F1278" s="145">
        <f>VLOOKUP(E1278,RUOLO!$A$1:$B$6,2,FALSE)</f>
        <v>0</v>
      </c>
      <c r="G1278" s="140" t="s">
        <v>1625</v>
      </c>
      <c r="H1278" s="140" t="s">
        <v>1625</v>
      </c>
      <c r="I1278" s="145">
        <f>IF(A1278=A1277,1,0)</f>
        <v>1</v>
      </c>
      <c r="J1278" s="145">
        <f>IF(I1278=0,-INT(J1277-1),J1277)</f>
        <v>0</v>
      </c>
    </row>
    <row r="1279" spans="1:10" ht="12">
      <c r="A1279" s="140" t="s">
        <v>516</v>
      </c>
      <c r="B1279" s="143" t="s">
        <v>2189</v>
      </c>
      <c r="C1279" s="143" t="s">
        <v>2687</v>
      </c>
      <c r="F1279" s="145">
        <f>VLOOKUP(E1279,RUOLO!$A$1:$B$6,2,FALSE)</f>
        <v>0</v>
      </c>
      <c r="G1279" s="140" t="s">
        <v>1625</v>
      </c>
      <c r="H1279" s="140" t="s">
        <v>1625</v>
      </c>
      <c r="I1279" s="145">
        <f>IF(A1279=A1278,1,0)</f>
        <v>0</v>
      </c>
      <c r="J1279" s="145">
        <f>IF(I1279=0,-INT(J1278-1),J1278)</f>
        <v>1</v>
      </c>
    </row>
    <row r="1280" spans="1:10" ht="12">
      <c r="A1280" s="140" t="s">
        <v>1052</v>
      </c>
      <c r="B1280" s="143" t="s">
        <v>3402</v>
      </c>
      <c r="C1280" s="143" t="s">
        <v>3403</v>
      </c>
      <c r="F1280" s="145">
        <f>VLOOKUP(E1280,RUOLO!$A$1:$B$6,2,FALSE)</f>
        <v>0</v>
      </c>
      <c r="G1280" s="140" t="s">
        <v>1625</v>
      </c>
      <c r="H1280" s="140" t="s">
        <v>1625</v>
      </c>
      <c r="I1280" s="145">
        <f>IF(A1280=A1279,1,0)</f>
        <v>0</v>
      </c>
      <c r="J1280" s="145">
        <f>IF(I1280=0,-INT(J1279-1),J1279)</f>
        <v>0</v>
      </c>
    </row>
    <row r="1281" spans="1:10" ht="12">
      <c r="A1281" s="140" t="s">
        <v>814</v>
      </c>
      <c r="B1281" s="172" t="s">
        <v>2870</v>
      </c>
      <c r="C1281" s="140" t="s">
        <v>2871</v>
      </c>
      <c r="F1281" s="145">
        <f>VLOOKUP(E1281,RUOLO!$A$1:$B$6,2,FALSE)</f>
        <v>0</v>
      </c>
      <c r="G1281" s="140" t="s">
        <v>1625</v>
      </c>
      <c r="H1281" s="140" t="s">
        <v>1625</v>
      </c>
      <c r="I1281" s="145">
        <f>IF(A1281=A1280,1,0)</f>
        <v>0</v>
      </c>
      <c r="J1281" s="145">
        <f>IF(I1281=0,-INT(J1280-1),J1280)</f>
        <v>1</v>
      </c>
    </row>
    <row r="1282" spans="1:10" ht="12">
      <c r="A1282" s="160" t="s">
        <v>228</v>
      </c>
      <c r="B1282" s="143" t="s">
        <v>2259</v>
      </c>
      <c r="C1282" s="143" t="s">
        <v>2260</v>
      </c>
      <c r="F1282" s="145">
        <f>VLOOKUP(E1282,RUOLO!$A$1:$B$6,2,FALSE)</f>
        <v>0</v>
      </c>
      <c r="G1282" s="140" t="s">
        <v>1625</v>
      </c>
      <c r="H1282" s="140" t="s">
        <v>1625</v>
      </c>
      <c r="I1282" s="145">
        <f>IF(A1282=A1281,1,0)</f>
        <v>0</v>
      </c>
      <c r="J1282" s="145">
        <f>IF(I1282=0,-INT(J1281-1),J1281)</f>
        <v>0</v>
      </c>
    </row>
    <row r="1283" spans="1:10" ht="12">
      <c r="A1283" s="140" t="s">
        <v>344</v>
      </c>
      <c r="B1283" s="143" t="s">
        <v>2335</v>
      </c>
      <c r="C1283" s="143" t="s">
        <v>2372</v>
      </c>
      <c r="F1283" s="145">
        <f>VLOOKUP(E1283,RUOLO!$A$1:$B$6,2,FALSE)</f>
        <v>0</v>
      </c>
      <c r="G1283" s="140" t="s">
        <v>1625</v>
      </c>
      <c r="H1283" s="140" t="s">
        <v>1625</v>
      </c>
      <c r="I1283" s="145">
        <f>IF(A1283=A1282,1,0)</f>
        <v>0</v>
      </c>
      <c r="J1283" s="145">
        <f>IF(I1283=0,-INT(J1282-1),J1282)</f>
        <v>1</v>
      </c>
    </row>
    <row r="1284" spans="1:10" ht="12">
      <c r="A1284" s="140" t="s">
        <v>395</v>
      </c>
      <c r="B1284" s="143" t="s">
        <v>1636</v>
      </c>
      <c r="C1284" s="143" t="s">
        <v>2405</v>
      </c>
      <c r="F1284" s="145">
        <f>VLOOKUP(E1284,RUOLO!$A$1:$B$6,2,FALSE)</f>
        <v>0</v>
      </c>
      <c r="G1284" s="140" t="s">
        <v>1625</v>
      </c>
      <c r="H1284" s="140" t="s">
        <v>1625</v>
      </c>
      <c r="I1284" s="145">
        <f>IF(A1284=A1283,1,0)</f>
        <v>0</v>
      </c>
      <c r="J1284" s="145">
        <f>IF(I1284=0,-INT(J1283-1),J1283)</f>
        <v>0</v>
      </c>
    </row>
    <row r="1285" spans="1:10" ht="12">
      <c r="A1285" s="140" t="s">
        <v>425</v>
      </c>
      <c r="B1285" s="143" t="s">
        <v>2434</v>
      </c>
      <c r="C1285" s="143" t="s">
        <v>2435</v>
      </c>
      <c r="F1285" s="145">
        <f>VLOOKUP(E1285,RUOLO!$A$1:$B$6,2,FALSE)</f>
        <v>0</v>
      </c>
      <c r="G1285" s="140" t="s">
        <v>1625</v>
      </c>
      <c r="H1285" s="140" t="s">
        <v>2170</v>
      </c>
      <c r="I1285" s="145">
        <f>IF(A1285=A1284,1,0)</f>
        <v>0</v>
      </c>
      <c r="J1285" s="145">
        <f>IF(I1285=0,-INT(J1284-1),J1284)</f>
        <v>1</v>
      </c>
    </row>
    <row r="1286" spans="1:10" ht="12">
      <c r="A1286" s="140" t="s">
        <v>384</v>
      </c>
      <c r="B1286" s="143" t="s">
        <v>2406</v>
      </c>
      <c r="C1286" s="143" t="s">
        <v>2407</v>
      </c>
      <c r="F1286" s="145">
        <f>VLOOKUP(E1286,RUOLO!$A$1:$B$6,2,FALSE)</f>
        <v>0</v>
      </c>
      <c r="G1286" s="140" t="s">
        <v>1625</v>
      </c>
      <c r="H1286" s="140" t="s">
        <v>1625</v>
      </c>
      <c r="I1286" s="145">
        <f>IF(A1286=A1285,1,0)</f>
        <v>0</v>
      </c>
      <c r="J1286" s="145">
        <f>IF(I1286=0,-INT(J1285-1),J1285)</f>
        <v>0</v>
      </c>
    </row>
    <row r="1287" spans="1:10" ht="12">
      <c r="A1287" s="140" t="s">
        <v>384</v>
      </c>
      <c r="B1287" s="143" t="s">
        <v>2406</v>
      </c>
      <c r="C1287" s="143" t="s">
        <v>2407</v>
      </c>
      <c r="F1287" s="145">
        <f>VLOOKUP(E1287,RUOLO!$A$1:$B$6,2,FALSE)</f>
        <v>0</v>
      </c>
      <c r="G1287" s="140" t="s">
        <v>1625</v>
      </c>
      <c r="H1287" s="140" t="s">
        <v>1625</v>
      </c>
      <c r="I1287" s="145">
        <f>IF(A1287=A1286,1,0)</f>
        <v>1</v>
      </c>
      <c r="J1287" s="145">
        <f>IF(I1287=0,-INT(J1286-1),J1286)</f>
        <v>0</v>
      </c>
    </row>
    <row r="1288" spans="1:10" ht="12">
      <c r="A1288" s="140" t="s">
        <v>420</v>
      </c>
      <c r="B1288" s="143" t="s">
        <v>1636</v>
      </c>
      <c r="C1288" s="143" t="s">
        <v>2405</v>
      </c>
      <c r="F1288" s="145">
        <f>VLOOKUP(E1288,RUOLO!$A$1:$B$6,2,FALSE)</f>
        <v>0</v>
      </c>
      <c r="G1288" s="140" t="s">
        <v>1625</v>
      </c>
      <c r="H1288" s="140" t="s">
        <v>1625</v>
      </c>
      <c r="I1288" s="145">
        <f>IF(A1288=A1287,1,0)</f>
        <v>0</v>
      </c>
      <c r="J1288" s="145">
        <f>IF(I1288=0,-INT(J1287-1),J1287)</f>
        <v>1</v>
      </c>
    </row>
    <row r="1289" spans="1:10" ht="12">
      <c r="A1289" s="140" t="s">
        <v>603</v>
      </c>
      <c r="B1289" s="143" t="s">
        <v>2757</v>
      </c>
      <c r="C1289" s="140" t="s">
        <v>2758</v>
      </c>
      <c r="F1289" s="145">
        <f>VLOOKUP(E1289,RUOLO!$A$1:$B$6,2,FALSE)</f>
        <v>0</v>
      </c>
      <c r="G1289" s="140" t="s">
        <v>2440</v>
      </c>
      <c r="H1289" s="140" t="s">
        <v>2440</v>
      </c>
      <c r="I1289" s="145">
        <f>IF(A1289=A1288,1,0)</f>
        <v>0</v>
      </c>
      <c r="J1289" s="145">
        <f>IF(I1289=0,-INT(J1288-1),J1288)</f>
        <v>0</v>
      </c>
    </row>
    <row r="1290" spans="1:10" ht="12">
      <c r="A1290" s="140" t="s">
        <v>444</v>
      </c>
      <c r="B1290" s="143" t="s">
        <v>2541</v>
      </c>
      <c r="C1290" s="143" t="s">
        <v>2542</v>
      </c>
      <c r="F1290" s="145">
        <f>VLOOKUP(E1290,RUOLO!$A$1:$B$6,2,FALSE)</f>
        <v>0</v>
      </c>
      <c r="G1290" s="140" t="s">
        <v>2438</v>
      </c>
      <c r="H1290" s="140" t="s">
        <v>2438</v>
      </c>
      <c r="I1290" s="145">
        <f>IF(A1290=A1289,1,0)</f>
        <v>0</v>
      </c>
      <c r="J1290" s="145">
        <f>IF(I1290=0,-INT(J1289-1),J1289)</f>
        <v>1</v>
      </c>
    </row>
    <row r="1291" spans="1:10" ht="12">
      <c r="A1291" s="140" t="s">
        <v>444</v>
      </c>
      <c r="B1291" s="143" t="s">
        <v>2543</v>
      </c>
      <c r="C1291" s="143" t="s">
        <v>2544</v>
      </c>
      <c r="F1291" s="145">
        <f>VLOOKUP(E1291,RUOLO!$A$1:$B$6,2,FALSE)</f>
        <v>0</v>
      </c>
      <c r="G1291" s="140" t="s">
        <v>2438</v>
      </c>
      <c r="H1291" s="140" t="s">
        <v>2438</v>
      </c>
      <c r="I1291" s="145">
        <f>IF(A1291=A1290,1,0)</f>
        <v>1</v>
      </c>
      <c r="J1291" s="145">
        <f>IF(I1291=0,-INT(J1290-1),J1290)</f>
        <v>1</v>
      </c>
    </row>
    <row r="1292" spans="1:10" ht="12">
      <c r="A1292" s="140" t="s">
        <v>444</v>
      </c>
      <c r="B1292" s="143" t="s">
        <v>2545</v>
      </c>
      <c r="C1292" s="143" t="s">
        <v>2546</v>
      </c>
      <c r="F1292" s="145">
        <f>VLOOKUP(E1292,RUOLO!$A$1:$B$6,2,FALSE)</f>
        <v>0</v>
      </c>
      <c r="G1292" s="140" t="s">
        <v>2438</v>
      </c>
      <c r="H1292" s="140" t="s">
        <v>2438</v>
      </c>
      <c r="I1292" s="145">
        <f>IF(A1292=A1291,1,0)</f>
        <v>1</v>
      </c>
      <c r="J1292" s="145">
        <f>IF(I1292=0,-INT(J1291-1),J1291)</f>
        <v>1</v>
      </c>
    </row>
    <row r="1293" spans="1:10" ht="12">
      <c r="A1293" s="140" t="s">
        <v>444</v>
      </c>
      <c r="B1293" s="143" t="s">
        <v>2547</v>
      </c>
      <c r="C1293" s="143" t="s">
        <v>2548</v>
      </c>
      <c r="F1293" s="145">
        <f>VLOOKUP(E1293,RUOLO!$A$1:$B$6,2,FALSE)</f>
        <v>0</v>
      </c>
      <c r="G1293" s="140" t="s">
        <v>2438</v>
      </c>
      <c r="H1293" s="140" t="s">
        <v>2438</v>
      </c>
      <c r="I1293" s="145">
        <f>IF(A1293=A1292,1,0)</f>
        <v>1</v>
      </c>
      <c r="J1293" s="145">
        <f>IF(I1293=0,-INT(J1292-1),J1292)</f>
        <v>1</v>
      </c>
    </row>
    <row r="1294" spans="1:10" ht="12">
      <c r="A1294" s="140" t="s">
        <v>444</v>
      </c>
      <c r="B1294" s="143" t="s">
        <v>2549</v>
      </c>
      <c r="C1294" s="143" t="s">
        <v>2550</v>
      </c>
      <c r="F1294" s="145">
        <f>VLOOKUP(E1294,RUOLO!$A$1:$B$6,2,FALSE)</f>
        <v>0</v>
      </c>
      <c r="G1294" s="140" t="s">
        <v>2440</v>
      </c>
      <c r="H1294" s="140" t="s">
        <v>2440</v>
      </c>
      <c r="I1294" s="145">
        <f>IF(A1294=A1293,1,0)</f>
        <v>1</v>
      </c>
      <c r="J1294" s="145">
        <f>IF(I1294=0,-INT(J1293-1),J1293)</f>
        <v>1</v>
      </c>
    </row>
    <row r="1295" spans="1:10" ht="12">
      <c r="A1295" s="140" t="s">
        <v>841</v>
      </c>
      <c r="B1295" s="140" t="s">
        <v>1773</v>
      </c>
      <c r="C1295" s="140" t="s">
        <v>2876</v>
      </c>
      <c r="F1295" s="145">
        <f>VLOOKUP(E1295,RUOLO!$A$1:$B$6,2,FALSE)</f>
        <v>0</v>
      </c>
      <c r="G1295" s="140" t="s">
        <v>1625</v>
      </c>
      <c r="H1295" s="140" t="s">
        <v>1625</v>
      </c>
      <c r="I1295" s="145">
        <f>IF(A1295=A1294,1,0)</f>
        <v>0</v>
      </c>
      <c r="J1295" s="145">
        <f>IF(I1295=0,-INT(J1294-1),J1294)</f>
        <v>0</v>
      </c>
    </row>
    <row r="1296" spans="1:10" ht="12">
      <c r="A1296" s="140" t="s">
        <v>1364</v>
      </c>
      <c r="B1296" s="143" t="s">
        <v>3695</v>
      </c>
      <c r="C1296" s="143" t="s">
        <v>3696</v>
      </c>
      <c r="F1296" s="145">
        <f>VLOOKUP(E1296,RUOLO!$A$1:$B$6,2,FALSE)</f>
        <v>0</v>
      </c>
      <c r="G1296" s="140" t="s">
        <v>3651</v>
      </c>
      <c r="H1296" s="140" t="s">
        <v>3651</v>
      </c>
      <c r="I1296" s="145">
        <f>IF(A1296=A1295,1,0)</f>
        <v>0</v>
      </c>
      <c r="J1296" s="145">
        <f>IF(I1296=0,-INT(J1295-1),J1295)</f>
        <v>1</v>
      </c>
    </row>
    <row r="1297" spans="1:10" ht="12">
      <c r="A1297" s="140" t="s">
        <v>1196</v>
      </c>
      <c r="B1297" s="143" t="s">
        <v>3563</v>
      </c>
      <c r="C1297" s="143" t="s">
        <v>3564</v>
      </c>
      <c r="F1297" s="145">
        <f>VLOOKUP(E1297,RUOLO!$A$1:$B$6,2,FALSE)</f>
        <v>0</v>
      </c>
      <c r="G1297" s="140" t="s">
        <v>1625</v>
      </c>
      <c r="H1297" s="140" t="s">
        <v>1625</v>
      </c>
      <c r="I1297" s="145">
        <f>IF(A1297=A1296,1,0)</f>
        <v>0</v>
      </c>
      <c r="J1297" s="145">
        <f>IF(I1297=0,-INT(J1296-1),J1296)</f>
        <v>0</v>
      </c>
    </row>
    <row r="1298" spans="1:10" ht="12">
      <c r="A1298" s="140" t="s">
        <v>566</v>
      </c>
      <c r="B1298" s="143" t="s">
        <v>2738</v>
      </c>
      <c r="C1298" s="143" t="s">
        <v>2744</v>
      </c>
      <c r="F1298" s="145">
        <f>VLOOKUP(E1298,RUOLO!$A$1:$B$6,2,FALSE)</f>
        <v>0</v>
      </c>
      <c r="G1298" s="140" t="s">
        <v>1625</v>
      </c>
      <c r="H1298" s="140" t="s">
        <v>1625</v>
      </c>
      <c r="I1298" s="145">
        <f>IF(A1298=A1297,1,0)</f>
        <v>0</v>
      </c>
      <c r="J1298" s="145">
        <f>IF(I1298=0,-INT(J1297-1),J1297)</f>
        <v>1</v>
      </c>
    </row>
    <row r="1299" spans="1:10" ht="12">
      <c r="A1299" s="140" t="s">
        <v>566</v>
      </c>
      <c r="B1299" s="143" t="s">
        <v>2736</v>
      </c>
      <c r="C1299" s="143" t="s">
        <v>2737</v>
      </c>
      <c r="F1299" s="145">
        <f>VLOOKUP(E1299,RUOLO!$A$1:$B$6,2,FALSE)</f>
        <v>0</v>
      </c>
      <c r="G1299" s="140" t="s">
        <v>1625</v>
      </c>
      <c r="H1299" s="140" t="s">
        <v>1646</v>
      </c>
      <c r="I1299" s="145">
        <f>IF(A1299=A1298,1,0)</f>
        <v>1</v>
      </c>
      <c r="J1299" s="145">
        <f>IF(I1299=0,-INT(J1298-1),J1298)</f>
        <v>1</v>
      </c>
    </row>
    <row r="1300" spans="1:10" ht="12">
      <c r="A1300" s="140" t="s">
        <v>566</v>
      </c>
      <c r="B1300" s="143" t="s">
        <v>2745</v>
      </c>
      <c r="C1300" s="143" t="s">
        <v>2746</v>
      </c>
      <c r="F1300" s="145">
        <f>VLOOKUP(E1300,RUOLO!$A$1:$B$6,2,FALSE)</f>
        <v>0</v>
      </c>
      <c r="G1300" s="140" t="s">
        <v>1625</v>
      </c>
      <c r="H1300" s="140" t="s">
        <v>1646</v>
      </c>
      <c r="I1300" s="145">
        <f>IF(A1300=A1299,1,0)</f>
        <v>1</v>
      </c>
      <c r="J1300" s="145">
        <f>IF(I1300=0,-INT(J1299-1),J1299)</f>
        <v>1</v>
      </c>
    </row>
    <row r="1301" spans="1:10" ht="12">
      <c r="A1301" s="140" t="s">
        <v>1039</v>
      </c>
      <c r="B1301" s="143" t="s">
        <v>3394</v>
      </c>
      <c r="C1301" s="143" t="s">
        <v>3395</v>
      </c>
      <c r="F1301" s="145">
        <f>VLOOKUP(E1301,RUOLO!$A$1:$B$6,2,FALSE)</f>
        <v>0</v>
      </c>
      <c r="G1301" s="140" t="s">
        <v>1625</v>
      </c>
      <c r="H1301" s="140" t="s">
        <v>1625</v>
      </c>
      <c r="I1301" s="145">
        <f>IF(A1301=A1300,1,0)</f>
        <v>0</v>
      </c>
      <c r="J1301" s="145">
        <f>IF(I1301=0,-INT(J1300-1),J1300)</f>
        <v>0</v>
      </c>
    </row>
    <row r="1302" spans="1:10" ht="12">
      <c r="A1302" s="140" t="s">
        <v>896</v>
      </c>
      <c r="C1302" s="143" t="s">
        <v>2941</v>
      </c>
      <c r="F1302" s="145">
        <f>VLOOKUP(E1302,RUOLO!$A$1:$B$6,2,FALSE)</f>
        <v>0</v>
      </c>
      <c r="G1302" s="140" t="s">
        <v>1625</v>
      </c>
      <c r="H1302" s="140" t="s">
        <v>1625</v>
      </c>
      <c r="I1302" s="145">
        <f>IF(A1302=A1301,1,0)</f>
        <v>0</v>
      </c>
      <c r="J1302" s="145">
        <f>IF(I1302=0,-INT(J1301-1),J1301)</f>
        <v>1</v>
      </c>
    </row>
    <row r="1303" spans="1:10" ht="12">
      <c r="A1303" s="140" t="s">
        <v>882</v>
      </c>
      <c r="C1303" s="143" t="s">
        <v>2936</v>
      </c>
      <c r="F1303" s="145">
        <f>VLOOKUP(E1303,RUOLO!$A$1:$B$6,2,FALSE)</f>
        <v>0</v>
      </c>
      <c r="G1303" s="140" t="s">
        <v>1625</v>
      </c>
      <c r="H1303" s="140" t="s">
        <v>1625</v>
      </c>
      <c r="I1303" s="145">
        <f>IF(A1303=A1302,1,0)</f>
        <v>0</v>
      </c>
      <c r="J1303" s="145">
        <f>IF(I1303=0,-INT(J1302-1),J1302)</f>
        <v>0</v>
      </c>
    </row>
    <row r="1304" spans="1:10" ht="12">
      <c r="A1304" s="140" t="s">
        <v>1007</v>
      </c>
      <c r="B1304" s="143" t="s">
        <v>2172</v>
      </c>
      <c r="C1304" s="143" t="s">
        <v>3376</v>
      </c>
      <c r="F1304" s="145">
        <f>VLOOKUP(E1304,RUOLO!$A$1:$B$6,2,FALSE)</f>
        <v>0</v>
      </c>
      <c r="G1304" s="140" t="s">
        <v>1625</v>
      </c>
      <c r="H1304" s="140" t="s">
        <v>1625</v>
      </c>
      <c r="I1304" s="145">
        <f>IF(A1304=A1303,1,0)</f>
        <v>0</v>
      </c>
      <c r="J1304" s="145">
        <f>IF(I1304=0,-INT(J1303-1),J1303)</f>
        <v>1</v>
      </c>
    </row>
    <row r="1305" spans="1:10" ht="12">
      <c r="A1305" s="140" t="s">
        <v>1283</v>
      </c>
      <c r="B1305" s="143" t="s">
        <v>2178</v>
      </c>
      <c r="C1305" s="143" t="s">
        <v>3625</v>
      </c>
      <c r="F1305" s="145">
        <f>VLOOKUP(E1305,RUOLO!$A$1:$B$6,2,FALSE)</f>
        <v>0</v>
      </c>
      <c r="G1305" s="140" t="s">
        <v>1625</v>
      </c>
      <c r="H1305" s="140" t="s">
        <v>1625</v>
      </c>
      <c r="I1305" s="145">
        <f>IF(A1305=A1304,1,0)</f>
        <v>0</v>
      </c>
      <c r="J1305" s="145">
        <f>IF(I1305=0,-INT(J1304-1),J1304)</f>
        <v>0</v>
      </c>
    </row>
    <row r="1306" spans="1:10" ht="12">
      <c r="A1306" s="140" t="s">
        <v>1318</v>
      </c>
      <c r="B1306" s="143" t="s">
        <v>2416</v>
      </c>
      <c r="C1306" s="143" t="s">
        <v>3650</v>
      </c>
      <c r="F1306" s="145">
        <f>VLOOKUP(E1306,RUOLO!$A$1:$B$6,2,FALSE)</f>
        <v>0</v>
      </c>
      <c r="G1306" s="140" t="s">
        <v>3651</v>
      </c>
      <c r="H1306" s="140" t="s">
        <v>3651</v>
      </c>
      <c r="I1306" s="145">
        <f>IF(A1306=A1305,1,0)</f>
        <v>0</v>
      </c>
      <c r="J1306" s="145">
        <f>IF(I1306=0,-INT(J1305-1),J1305)</f>
        <v>1</v>
      </c>
    </row>
    <row r="1307" spans="1:10" ht="12">
      <c r="A1307" s="140" t="s">
        <v>668</v>
      </c>
      <c r="B1307" s="143" t="s">
        <v>2803</v>
      </c>
      <c r="C1307" s="140" t="s">
        <v>2804</v>
      </c>
      <c r="F1307" s="145">
        <f>VLOOKUP(E1307,RUOLO!$A$1:$B$6,2,FALSE)</f>
        <v>0</v>
      </c>
      <c r="G1307" s="140" t="s">
        <v>2440</v>
      </c>
      <c r="H1307" s="140" t="s">
        <v>2440</v>
      </c>
      <c r="I1307" s="145">
        <f>IF(A1307=A1306,1,0)</f>
        <v>0</v>
      </c>
      <c r="J1307" s="145">
        <f>IF(I1307=0,-INT(J1306-1),J1306)</f>
        <v>0</v>
      </c>
    </row>
    <row r="1308" spans="1:10" ht="12">
      <c r="A1308" s="140" t="s">
        <v>813</v>
      </c>
      <c r="B1308" s="154" t="s">
        <v>2868</v>
      </c>
      <c r="C1308" s="140" t="s">
        <v>2869</v>
      </c>
      <c r="F1308" s="145">
        <f>VLOOKUP(E1308,RUOLO!$A$1:$B$6,2,FALSE)</f>
        <v>0</v>
      </c>
      <c r="G1308" s="140" t="s">
        <v>1625</v>
      </c>
      <c r="H1308" s="140" t="s">
        <v>1625</v>
      </c>
      <c r="I1308" s="145">
        <f>IF(A1308=A1307,1,0)</f>
        <v>0</v>
      </c>
      <c r="J1308" s="145">
        <f>IF(I1308=0,-INT(J1307-1),J1307)</f>
        <v>1</v>
      </c>
    </row>
    <row r="1309" spans="1:10" ht="12">
      <c r="A1309" s="160" t="s">
        <v>222</v>
      </c>
      <c r="B1309" s="143" t="s">
        <v>2259</v>
      </c>
      <c r="C1309" s="143" t="s">
        <v>2260</v>
      </c>
      <c r="F1309" s="145">
        <f>VLOOKUP(E1309,RUOLO!$A$1:$B$6,2,FALSE)</f>
        <v>0</v>
      </c>
      <c r="G1309" s="140" t="s">
        <v>1625</v>
      </c>
      <c r="H1309" s="140" t="s">
        <v>1625</v>
      </c>
      <c r="I1309" s="145">
        <f>IF(A1309=A1308,1,0)</f>
        <v>0</v>
      </c>
      <c r="J1309" s="145">
        <f>IF(I1309=0,-INT(J1308-1),J1308)</f>
        <v>0</v>
      </c>
    </row>
    <row r="1310" spans="1:10" ht="12">
      <c r="A1310" s="140" t="s">
        <v>379</v>
      </c>
      <c r="B1310" s="143" t="s">
        <v>1844</v>
      </c>
      <c r="C1310" s="143" t="s">
        <v>2402</v>
      </c>
      <c r="F1310" s="145">
        <f>VLOOKUP(E1310,RUOLO!$A$1:$B$6,2,FALSE)</f>
        <v>0</v>
      </c>
      <c r="G1310" s="140" t="s">
        <v>1625</v>
      </c>
      <c r="H1310" s="140" t="s">
        <v>1625</v>
      </c>
      <c r="I1310" s="145">
        <f>IF(A1310=A1309,1,0)</f>
        <v>0</v>
      </c>
      <c r="J1310" s="145">
        <f>IF(I1310=0,-INT(J1309-1),J1309)</f>
        <v>1</v>
      </c>
    </row>
    <row r="1311" spans="1:10" ht="12">
      <c r="A1311" s="140" t="s">
        <v>1306</v>
      </c>
      <c r="B1311" s="143" t="s">
        <v>2461</v>
      </c>
      <c r="C1311" s="143" t="s">
        <v>3673</v>
      </c>
      <c r="F1311" s="145">
        <f>VLOOKUP(E1311,RUOLO!$A$1:$B$6,2,FALSE)</f>
        <v>0</v>
      </c>
      <c r="G1311" s="140" t="s">
        <v>3651</v>
      </c>
      <c r="H1311" s="140" t="s">
        <v>3651</v>
      </c>
      <c r="I1311" s="145">
        <f>IF(A1311=A1310,1,0)</f>
        <v>0</v>
      </c>
      <c r="J1311" s="145">
        <f>IF(I1311=0,-INT(J1310-1),J1310)</f>
        <v>0</v>
      </c>
    </row>
    <row r="1312" spans="1:10" ht="12">
      <c r="A1312" s="140" t="s">
        <v>939</v>
      </c>
      <c r="B1312" s="143">
        <v>379920424</v>
      </c>
      <c r="C1312" s="143" t="s">
        <v>2970</v>
      </c>
      <c r="F1312" s="145">
        <f>VLOOKUP(E1312,RUOLO!$A$1:$B$6,2,FALSE)</f>
        <v>0</v>
      </c>
      <c r="G1312" s="140" t="s">
        <v>1625</v>
      </c>
      <c r="H1312" s="140" t="s">
        <v>1646</v>
      </c>
      <c r="I1312" s="145">
        <f>IF(A1312=A1311,1,0)</f>
        <v>0</v>
      </c>
      <c r="J1312" s="145">
        <f>IF(I1312=0,-INT(J1311-1),J1311)</f>
        <v>1</v>
      </c>
    </row>
    <row r="1313" spans="1:10" ht="12">
      <c r="A1313" s="140" t="s">
        <v>939</v>
      </c>
      <c r="B1313" s="143">
        <v>1380430445</v>
      </c>
      <c r="C1313" s="143" t="s">
        <v>2971</v>
      </c>
      <c r="F1313" s="145">
        <f>VLOOKUP(E1313,RUOLO!$A$1:$B$6,2,FALSE)</f>
        <v>0</v>
      </c>
      <c r="G1313" s="140" t="s">
        <v>1625</v>
      </c>
      <c r="H1313" s="140" t="s">
        <v>1646</v>
      </c>
      <c r="I1313" s="145">
        <f>IF(A1313=A1312,1,0)</f>
        <v>1</v>
      </c>
      <c r="J1313" s="145">
        <f>IF(I1313=0,-INT(J1312-1),J1312)</f>
        <v>1</v>
      </c>
    </row>
    <row r="1314" spans="1:10" ht="12">
      <c r="A1314" s="140" t="s">
        <v>939</v>
      </c>
      <c r="B1314" s="143">
        <v>2375420417</v>
      </c>
      <c r="C1314" s="143" t="s">
        <v>2972</v>
      </c>
      <c r="F1314" s="145">
        <f>VLOOKUP(E1314,RUOLO!$A$1:$B$6,2,FALSE)</f>
        <v>0</v>
      </c>
      <c r="G1314" s="140" t="s">
        <v>1625</v>
      </c>
      <c r="H1314" s="140" t="s">
        <v>1646</v>
      </c>
      <c r="I1314" s="145">
        <f>IF(A1314=A1313,1,0)</f>
        <v>1</v>
      </c>
      <c r="J1314" s="145">
        <f>IF(I1314=0,-INT(J1313-1),J1313)</f>
        <v>1</v>
      </c>
    </row>
    <row r="1315" spans="1:10" ht="12">
      <c r="A1315" s="140" t="s">
        <v>939</v>
      </c>
      <c r="B1315" s="143">
        <v>924270416</v>
      </c>
      <c r="C1315" s="143" t="s">
        <v>2973</v>
      </c>
      <c r="F1315" s="145">
        <f>VLOOKUP(E1315,RUOLO!$A$1:$B$6,2,FALSE)</f>
        <v>0</v>
      </c>
      <c r="G1315" s="140" t="s">
        <v>1625</v>
      </c>
      <c r="H1315" s="140" t="s">
        <v>1625</v>
      </c>
      <c r="I1315" s="145">
        <f>IF(A1315=A1314,1,0)</f>
        <v>1</v>
      </c>
      <c r="J1315" s="145">
        <f>IF(I1315=0,-INT(J1314-1),J1314)</f>
        <v>1</v>
      </c>
    </row>
    <row r="1316" spans="1:10" ht="12">
      <c r="A1316" s="140" t="s">
        <v>939</v>
      </c>
      <c r="B1316" s="143">
        <v>1535200446</v>
      </c>
      <c r="C1316" s="143" t="s">
        <v>2974</v>
      </c>
      <c r="F1316" s="145">
        <f>VLOOKUP(E1316,RUOLO!$A$1:$B$6,2,FALSE)</f>
        <v>0</v>
      </c>
      <c r="G1316" s="140" t="s">
        <v>1625</v>
      </c>
      <c r="H1316" s="140" t="s">
        <v>1646</v>
      </c>
      <c r="I1316" s="145">
        <f>IF(A1316=A1315,1,0)</f>
        <v>1</v>
      </c>
      <c r="J1316" s="145">
        <f>IF(I1316=0,-INT(J1315-1),J1315)</f>
        <v>1</v>
      </c>
    </row>
    <row r="1317" spans="1:10" ht="12">
      <c r="A1317" s="140" t="s">
        <v>1385</v>
      </c>
      <c r="B1317" s="143" t="s">
        <v>3732</v>
      </c>
      <c r="C1317" s="143" t="s">
        <v>3733</v>
      </c>
      <c r="F1317" s="145">
        <f>VLOOKUP(E1317,RUOLO!$A$1:$B$6,2,FALSE)</f>
        <v>0</v>
      </c>
      <c r="G1317" s="140" t="s">
        <v>1625</v>
      </c>
      <c r="H1317" s="140" t="s">
        <v>1625</v>
      </c>
      <c r="I1317" s="145">
        <f>IF(A1317=A1316,1,0)</f>
        <v>0</v>
      </c>
      <c r="J1317" s="145">
        <f>IF(I1317=0,-INT(J1316-1),J1316)</f>
        <v>0</v>
      </c>
    </row>
    <row r="1318" spans="1:10" ht="12">
      <c r="A1318" s="140" t="s">
        <v>1133</v>
      </c>
      <c r="B1318" s="143" t="s">
        <v>3472</v>
      </c>
      <c r="C1318" s="143" t="s">
        <v>3473</v>
      </c>
      <c r="F1318" s="145">
        <f>VLOOKUP(E1318,RUOLO!$A$1:$B$6,2,FALSE)</f>
        <v>0</v>
      </c>
      <c r="G1318" s="140" t="s">
        <v>1625</v>
      </c>
      <c r="H1318" s="140" t="s">
        <v>1625</v>
      </c>
      <c r="I1318" s="145">
        <f>IF(A1318=A1317,1,0)</f>
        <v>0</v>
      </c>
      <c r="J1318" s="145">
        <f>IF(I1318=0,-INT(J1317-1),J1317)</f>
        <v>1</v>
      </c>
    </row>
    <row r="1319" spans="1:10" ht="12">
      <c r="A1319" s="140" t="s">
        <v>1133</v>
      </c>
      <c r="B1319" s="143" t="s">
        <v>3468</v>
      </c>
      <c r="C1319" s="143" t="s">
        <v>3469</v>
      </c>
      <c r="F1319" s="145">
        <f>VLOOKUP(E1319,RUOLO!$A$1:$B$6,2,FALSE)</f>
        <v>0</v>
      </c>
      <c r="G1319" s="140" t="s">
        <v>1646</v>
      </c>
      <c r="H1319" s="140" t="s">
        <v>1646</v>
      </c>
      <c r="I1319" s="145">
        <f>IF(A1319=A1318,1,0)</f>
        <v>1</v>
      </c>
      <c r="J1319" s="145">
        <f>IF(I1319=0,-INT(J1318-1),J1318)</f>
        <v>1</v>
      </c>
    </row>
    <row r="1320" spans="1:10" ht="12">
      <c r="A1320" s="140" t="s">
        <v>1133</v>
      </c>
      <c r="B1320" s="143" t="s">
        <v>3517</v>
      </c>
      <c r="C1320" s="143" t="s">
        <v>3518</v>
      </c>
      <c r="F1320" s="145">
        <f>VLOOKUP(E1320,RUOLO!$A$1:$B$6,2,FALSE)</f>
        <v>0</v>
      </c>
      <c r="G1320" s="140" t="s">
        <v>1646</v>
      </c>
      <c r="H1320" s="140" t="s">
        <v>1646</v>
      </c>
      <c r="I1320" s="145">
        <f>IF(A1320=A1319,1,0)</f>
        <v>1</v>
      </c>
      <c r="J1320" s="145">
        <f>IF(I1320=0,-INT(J1319-1),J1319)</f>
        <v>1</v>
      </c>
    </row>
    <row r="1321" spans="1:10" ht="12">
      <c r="A1321" s="140" t="s">
        <v>1133</v>
      </c>
      <c r="B1321" s="143" t="s">
        <v>3470</v>
      </c>
      <c r="C1321" s="143" t="s">
        <v>3471</v>
      </c>
      <c r="F1321" s="145">
        <f>VLOOKUP(E1321,RUOLO!$A$1:$B$6,2,FALSE)</f>
        <v>0</v>
      </c>
      <c r="G1321" s="140" t="s">
        <v>1646</v>
      </c>
      <c r="H1321" s="140" t="s">
        <v>1646</v>
      </c>
      <c r="I1321" s="145">
        <f>IF(A1321=A1320,1,0)</f>
        <v>1</v>
      </c>
      <c r="J1321" s="145">
        <f>IF(I1321=0,-INT(J1320-1),J1320)</f>
        <v>1</v>
      </c>
    </row>
    <row r="1322" spans="1:10" ht="12">
      <c r="A1322" s="140" t="s">
        <v>1133</v>
      </c>
      <c r="B1322" s="143" t="s">
        <v>2637</v>
      </c>
      <c r="C1322" s="143" t="s">
        <v>3519</v>
      </c>
      <c r="F1322" s="145">
        <f>VLOOKUP(E1322,RUOLO!$A$1:$B$6,2,FALSE)</f>
        <v>0</v>
      </c>
      <c r="G1322" s="140" t="s">
        <v>1646</v>
      </c>
      <c r="H1322" s="140" t="s">
        <v>1646</v>
      </c>
      <c r="I1322" s="145">
        <f>IF(A1322=A1321,1,0)</f>
        <v>1</v>
      </c>
      <c r="J1322" s="145">
        <f>IF(I1322=0,-INT(J1321-1),J1321)</f>
        <v>1</v>
      </c>
    </row>
    <row r="1323" spans="1:10" ht="12">
      <c r="A1323" s="140" t="s">
        <v>1133</v>
      </c>
      <c r="B1323" s="143" t="s">
        <v>1662</v>
      </c>
      <c r="C1323" s="143" t="s">
        <v>3474</v>
      </c>
      <c r="F1323" s="145">
        <f>VLOOKUP(E1323,RUOLO!$A$1:$B$6,2,FALSE)</f>
        <v>0</v>
      </c>
      <c r="G1323" s="140" t="s">
        <v>1625</v>
      </c>
      <c r="H1323" s="140" t="s">
        <v>1646</v>
      </c>
      <c r="I1323" s="145">
        <f>IF(A1323=A1322,1,0)</f>
        <v>1</v>
      </c>
      <c r="J1323" s="145">
        <f>IF(I1323=0,-INT(J1322-1),J1322)</f>
        <v>1</v>
      </c>
    </row>
    <row r="1324" spans="1:10" ht="12">
      <c r="A1324" s="140" t="s">
        <v>1133</v>
      </c>
      <c r="B1324" s="143" t="s">
        <v>3475</v>
      </c>
      <c r="C1324" s="143" t="s">
        <v>3476</v>
      </c>
      <c r="F1324" s="145">
        <f>VLOOKUP(E1324,RUOLO!$A$1:$B$6,2,FALSE)</f>
        <v>0</v>
      </c>
      <c r="G1324" s="140" t="s">
        <v>1625</v>
      </c>
      <c r="H1324" s="140" t="s">
        <v>1646</v>
      </c>
      <c r="I1324" s="145">
        <f>IF(A1324=A1323,1,0)</f>
        <v>1</v>
      </c>
      <c r="J1324" s="145">
        <f>IF(I1324=0,-INT(J1323-1),J1323)</f>
        <v>1</v>
      </c>
    </row>
    <row r="1325" spans="1:10" ht="12">
      <c r="A1325" s="140" t="s">
        <v>1133</v>
      </c>
      <c r="B1325" s="143" t="s">
        <v>3515</v>
      </c>
      <c r="C1325" s="143" t="s">
        <v>3516</v>
      </c>
      <c r="F1325" s="145">
        <f>VLOOKUP(E1325,RUOLO!$A$1:$B$6,2,FALSE)</f>
        <v>0</v>
      </c>
      <c r="G1325" s="140" t="s">
        <v>1646</v>
      </c>
      <c r="H1325" s="140" t="s">
        <v>1646</v>
      </c>
      <c r="I1325" s="145">
        <f>IF(A1325=A1324,1,0)</f>
        <v>1</v>
      </c>
      <c r="J1325" s="145">
        <f>IF(I1325=0,-INT(J1324-1),J1324)</f>
        <v>1</v>
      </c>
    </row>
    <row r="1326" spans="1:10" ht="12">
      <c r="A1326" s="140" t="s">
        <v>1133</v>
      </c>
      <c r="B1326" s="143" t="s">
        <v>3520</v>
      </c>
      <c r="C1326" s="143" t="s">
        <v>3521</v>
      </c>
      <c r="F1326" s="145">
        <f>VLOOKUP(E1326,RUOLO!$A$1:$B$6,2,FALSE)</f>
        <v>0</v>
      </c>
      <c r="G1326" s="140" t="s">
        <v>1646</v>
      </c>
      <c r="H1326" s="140" t="s">
        <v>1646</v>
      </c>
      <c r="I1326" s="145">
        <f>IF(A1326=A1325,1,0)</f>
        <v>1</v>
      </c>
      <c r="J1326" s="145">
        <f>IF(I1326=0,-INT(J1325-1),J1325)</f>
        <v>1</v>
      </c>
    </row>
    <row r="1327" spans="1:10" ht="12">
      <c r="A1327" s="140" t="s">
        <v>1133</v>
      </c>
      <c r="B1327" s="143" t="s">
        <v>3481</v>
      </c>
      <c r="C1327" s="143" t="s">
        <v>3482</v>
      </c>
      <c r="F1327" s="145">
        <f>VLOOKUP(E1327,RUOLO!$A$1:$B$6,2,FALSE)</f>
        <v>0</v>
      </c>
      <c r="G1327" s="140" t="s">
        <v>1625</v>
      </c>
      <c r="H1327" s="140" t="s">
        <v>1646</v>
      </c>
      <c r="I1327" s="145">
        <f>IF(A1327=A1326,1,0)</f>
        <v>1</v>
      </c>
      <c r="J1327" s="145">
        <f>IF(I1327=0,-INT(J1326-1),J1326)</f>
        <v>1</v>
      </c>
    </row>
    <row r="1328" spans="1:10" ht="12">
      <c r="A1328" s="140" t="s">
        <v>1133</v>
      </c>
      <c r="B1328" s="143" t="s">
        <v>3522</v>
      </c>
      <c r="C1328" s="143" t="s">
        <v>3523</v>
      </c>
      <c r="F1328" s="145">
        <f>VLOOKUP(E1328,RUOLO!$A$1:$B$6,2,FALSE)</f>
        <v>0</v>
      </c>
      <c r="G1328" s="140" t="s">
        <v>1625</v>
      </c>
      <c r="H1328" s="140" t="s">
        <v>1646</v>
      </c>
      <c r="I1328" s="145">
        <f>IF(A1328=A1327,1,0)</f>
        <v>1</v>
      </c>
      <c r="J1328" s="145">
        <f>IF(I1328=0,-INT(J1327-1),J1327)</f>
        <v>1</v>
      </c>
    </row>
    <row r="1329" spans="1:10" ht="12">
      <c r="A1329" s="140" t="s">
        <v>1133</v>
      </c>
      <c r="B1329" s="143" t="s">
        <v>3466</v>
      </c>
      <c r="C1329" s="143" t="s">
        <v>3490</v>
      </c>
      <c r="F1329" s="145">
        <f>VLOOKUP(E1329,RUOLO!$A$1:$B$6,2,FALSE)</f>
        <v>0</v>
      </c>
      <c r="G1329" s="140" t="s">
        <v>1646</v>
      </c>
      <c r="H1329" s="140" t="s">
        <v>1646</v>
      </c>
      <c r="I1329" s="145">
        <f>IF(A1329=A1328,1,0)</f>
        <v>1</v>
      </c>
      <c r="J1329" s="145">
        <f>IF(I1329=0,-INT(J1328-1),J1328)</f>
        <v>1</v>
      </c>
    </row>
    <row r="1330" spans="1:10" ht="12">
      <c r="A1330" s="140" t="s">
        <v>1133</v>
      </c>
      <c r="B1330" s="143" t="s">
        <v>3491</v>
      </c>
      <c r="C1330" s="143" t="s">
        <v>3492</v>
      </c>
      <c r="F1330" s="145">
        <f>VLOOKUP(E1330,RUOLO!$A$1:$B$6,2,FALSE)</f>
        <v>0</v>
      </c>
      <c r="G1330" s="140" t="s">
        <v>1625</v>
      </c>
      <c r="H1330" s="140" t="s">
        <v>1646</v>
      </c>
      <c r="I1330" s="145">
        <f>IF(A1330=A1329,1,0)</f>
        <v>1</v>
      </c>
      <c r="J1330" s="145">
        <f>IF(I1330=0,-INT(J1329-1),J1329)</f>
        <v>1</v>
      </c>
    </row>
    <row r="1331" spans="1:10" ht="12">
      <c r="A1331" s="140" t="s">
        <v>1382</v>
      </c>
      <c r="B1331" s="143" t="s">
        <v>3726</v>
      </c>
      <c r="C1331" s="143" t="s">
        <v>3727</v>
      </c>
      <c r="F1331" s="145">
        <f>VLOOKUP(E1331,RUOLO!$A$1:$B$6,2,FALSE)</f>
        <v>0</v>
      </c>
      <c r="G1331" s="140" t="s">
        <v>1625</v>
      </c>
      <c r="H1331" s="140" t="s">
        <v>1625</v>
      </c>
      <c r="I1331" s="145">
        <f>IF(A1331=A1330,1,0)</f>
        <v>0</v>
      </c>
      <c r="J1331" s="145">
        <f>IF(I1331=0,-INT(J1330-1),J1330)</f>
        <v>0</v>
      </c>
    </row>
    <row r="1332" spans="1:10" ht="12">
      <c r="A1332" s="140" t="s">
        <v>1172</v>
      </c>
      <c r="B1332" s="143" t="s">
        <v>3556</v>
      </c>
      <c r="C1332" s="143" t="s">
        <v>3557</v>
      </c>
      <c r="F1332" s="145">
        <f>VLOOKUP(E1332,RUOLO!$A$1:$B$6,2,FALSE)</f>
        <v>0</v>
      </c>
      <c r="G1332" s="140" t="s">
        <v>1625</v>
      </c>
      <c r="H1332" s="140" t="s">
        <v>1625</v>
      </c>
      <c r="I1332" s="145">
        <f>IF(A1332=A1331,1,0)</f>
        <v>0</v>
      </c>
      <c r="J1332" s="145">
        <f>IF(I1332=0,-INT(J1331-1),J1331)</f>
        <v>1</v>
      </c>
    </row>
    <row r="1333" spans="1:10" ht="12">
      <c r="A1333" s="140" t="s">
        <v>884</v>
      </c>
      <c r="C1333" s="143" t="s">
        <v>2937</v>
      </c>
      <c r="F1333" s="145">
        <f>VLOOKUP(E1333,RUOLO!$A$1:$B$6,2,FALSE)</f>
        <v>0</v>
      </c>
      <c r="G1333" s="140" t="s">
        <v>1625</v>
      </c>
      <c r="H1333" s="140" t="s">
        <v>1625</v>
      </c>
      <c r="I1333" s="145">
        <f>IF(A1333=A1332,1,0)</f>
        <v>0</v>
      </c>
      <c r="J1333" s="145">
        <f>IF(I1333=0,-INT(J1332-1),J1332)</f>
        <v>0</v>
      </c>
    </row>
    <row r="1334" spans="1:10" ht="12">
      <c r="A1334" s="140" t="s">
        <v>884</v>
      </c>
      <c r="C1334" s="143" t="s">
        <v>2937</v>
      </c>
      <c r="F1334" s="145">
        <f>VLOOKUP(E1334,RUOLO!$A$1:$B$6,2,FALSE)</f>
        <v>0</v>
      </c>
      <c r="G1334" s="140" t="s">
        <v>1625</v>
      </c>
      <c r="H1334" s="140" t="s">
        <v>1625</v>
      </c>
      <c r="I1334" s="145">
        <f>IF(A1334=A1333,1,0)</f>
        <v>1</v>
      </c>
      <c r="J1334" s="145">
        <f>IF(I1334=0,-INT(J1333-1),J1333)</f>
        <v>0</v>
      </c>
    </row>
    <row r="1335" spans="1:10" ht="12">
      <c r="A1335" s="140" t="s">
        <v>878</v>
      </c>
      <c r="C1335" s="143" t="s">
        <v>2934</v>
      </c>
      <c r="F1335" s="145">
        <f>VLOOKUP(E1335,RUOLO!$A$1:$B$6,2,FALSE)</f>
        <v>0</v>
      </c>
      <c r="G1335" s="140" t="s">
        <v>1625</v>
      </c>
      <c r="H1335" s="140" t="s">
        <v>1625</v>
      </c>
      <c r="I1335" s="145">
        <f>IF(A1335=A1334,1,0)</f>
        <v>0</v>
      </c>
      <c r="J1335" s="145">
        <f>IF(I1335=0,-INT(J1334-1),J1334)</f>
        <v>1</v>
      </c>
    </row>
    <row r="1336" spans="1:10" ht="12">
      <c r="A1336" s="140" t="s">
        <v>1325</v>
      </c>
      <c r="B1336" s="143" t="s">
        <v>3669</v>
      </c>
      <c r="C1336" s="143" t="s">
        <v>3670</v>
      </c>
      <c r="F1336" s="145">
        <f>VLOOKUP(E1336,RUOLO!$A$1:$B$6,2,FALSE)</f>
        <v>0</v>
      </c>
      <c r="G1336" s="140" t="s">
        <v>3651</v>
      </c>
      <c r="H1336" s="140" t="s">
        <v>3651</v>
      </c>
      <c r="I1336" s="145">
        <f>IF(A1336=A1335,1,0)</f>
        <v>0</v>
      </c>
      <c r="J1336" s="145">
        <f>IF(I1336=0,-INT(J1335-1),J1335)</f>
        <v>0</v>
      </c>
    </row>
    <row r="1337" spans="1:10" ht="12">
      <c r="A1337" s="140" t="s">
        <v>401</v>
      </c>
      <c r="B1337" s="143" t="s">
        <v>1636</v>
      </c>
      <c r="C1337" s="143" t="s">
        <v>2405</v>
      </c>
      <c r="F1337" s="145">
        <f>VLOOKUP(E1337,RUOLO!$A$1:$B$6,2,FALSE)</f>
        <v>0</v>
      </c>
      <c r="G1337" s="140" t="s">
        <v>1625</v>
      </c>
      <c r="H1337" s="140" t="s">
        <v>1625</v>
      </c>
      <c r="I1337" s="145">
        <f>IF(A1337=A1336,1,0)</f>
        <v>0</v>
      </c>
      <c r="J1337" s="145">
        <f>IF(I1337=0,-INT(J1336-1),J1336)</f>
        <v>1</v>
      </c>
    </row>
    <row r="1338" spans="1:10" ht="12">
      <c r="A1338" s="140" t="s">
        <v>2212</v>
      </c>
      <c r="B1338" s="143" t="s">
        <v>2213</v>
      </c>
      <c r="C1338" s="143" t="s">
        <v>2214</v>
      </c>
      <c r="F1338" s="145">
        <f>VLOOKUP(E1338,RUOLO!$A$1:$B$6,2,FALSE)</f>
        <v>0</v>
      </c>
      <c r="G1338" s="140" t="s">
        <v>1625</v>
      </c>
      <c r="H1338" s="140" t="s">
        <v>1625</v>
      </c>
      <c r="I1338" s="145">
        <f>IF(A1338=A1337,1,0)</f>
        <v>0</v>
      </c>
      <c r="J1338" s="145">
        <f>IF(I1338=0,-INT(J1337-1),J1337)</f>
        <v>0</v>
      </c>
    </row>
    <row r="1339" spans="1:10" ht="12">
      <c r="A1339" s="140" t="s">
        <v>1365</v>
      </c>
      <c r="B1339" s="143" t="s">
        <v>2759</v>
      </c>
      <c r="C1339" s="143" t="s">
        <v>3701</v>
      </c>
      <c r="F1339" s="145">
        <f>VLOOKUP(E1339,RUOLO!$A$1:$B$6,2,FALSE)</f>
        <v>0</v>
      </c>
      <c r="G1339" s="140" t="s">
        <v>3651</v>
      </c>
      <c r="H1339" s="140" t="s">
        <v>3651</v>
      </c>
      <c r="I1339" s="145">
        <f>IF(A1339=A1338,1,0)</f>
        <v>0</v>
      </c>
      <c r="J1339" s="145">
        <f>IF(I1339=0,-INT(J1338-1),J1338)</f>
        <v>1</v>
      </c>
    </row>
    <row r="1340" spans="1:10" ht="24">
      <c r="A1340" s="140" t="s">
        <v>929</v>
      </c>
      <c r="B1340" s="153" t="s">
        <v>1847</v>
      </c>
      <c r="C1340" s="143" t="s">
        <v>1848</v>
      </c>
      <c r="F1340" s="145">
        <f>VLOOKUP(E1340,RUOLO!$A$1:$B$6,2,FALSE)</f>
        <v>0</v>
      </c>
      <c r="G1340" s="140" t="s">
        <v>1625</v>
      </c>
      <c r="H1340" s="140" t="s">
        <v>1625</v>
      </c>
      <c r="I1340" s="145">
        <f>IF(A1340=A1339,1,0)</f>
        <v>0</v>
      </c>
      <c r="J1340" s="145">
        <f>IF(I1340=0,-INT(J1339-1),J1339)</f>
        <v>0</v>
      </c>
    </row>
    <row r="1341" spans="1:10" ht="12">
      <c r="A1341" s="140" t="s">
        <v>1361</v>
      </c>
      <c r="B1341" s="143" t="s">
        <v>2403</v>
      </c>
      <c r="C1341" s="143" t="s">
        <v>3693</v>
      </c>
      <c r="F1341" s="145">
        <f>VLOOKUP(E1341,RUOLO!$A$1:$B$6,2,FALSE)</f>
        <v>0</v>
      </c>
      <c r="G1341" s="140" t="s">
        <v>3651</v>
      </c>
      <c r="H1341" s="140" t="s">
        <v>3651</v>
      </c>
      <c r="I1341" s="145">
        <f>IF(A1341=A1340,1,0)</f>
        <v>0</v>
      </c>
      <c r="J1341" s="145">
        <f>IF(I1341=0,-INT(J1340-1),J1340)</f>
        <v>1</v>
      </c>
    </row>
    <row r="1342" spans="1:10" ht="12.75">
      <c r="A1342" s="166" t="s">
        <v>274</v>
      </c>
      <c r="B1342" s="143" t="s">
        <v>2337</v>
      </c>
      <c r="C1342" s="143" t="s">
        <v>2338</v>
      </c>
      <c r="F1342" s="145">
        <f>VLOOKUP(E1342,RUOLO!$A$1:$B$6,2,FALSE)</f>
        <v>0</v>
      </c>
      <c r="G1342" s="140" t="s">
        <v>1625</v>
      </c>
      <c r="H1342" s="140" t="s">
        <v>1625</v>
      </c>
      <c r="I1342" s="145">
        <f>IF(A1342=A1341,1,0)</f>
        <v>0</v>
      </c>
      <c r="J1342" s="145">
        <f>IF(I1342=0,-INT(J1341-1),J1341)</f>
        <v>0</v>
      </c>
    </row>
    <row r="1343" spans="1:10" ht="12">
      <c r="A1343" s="140" t="s">
        <v>715</v>
      </c>
      <c r="B1343" s="143" t="s">
        <v>2289</v>
      </c>
      <c r="C1343" s="143" t="s">
        <v>2813</v>
      </c>
      <c r="D1343" s="195">
        <v>25</v>
      </c>
      <c r="E1343" s="194">
        <v>2</v>
      </c>
      <c r="F1343" s="145" t="str">
        <f>VLOOKUP(E1343,RUOLO!$A$1:$B$6,2,FALSE)</f>
        <v>02-MANDATARIA</v>
      </c>
      <c r="G1343" s="140" t="s">
        <v>1625</v>
      </c>
      <c r="H1343" s="140" t="s">
        <v>1625</v>
      </c>
      <c r="I1343" s="145">
        <f>IF(A1343=A1342,1,0)</f>
        <v>0</v>
      </c>
      <c r="J1343" s="145">
        <f>IF(I1343=0,-INT(J1342-1),J1342)</f>
        <v>1</v>
      </c>
    </row>
    <row r="1344" spans="1:10" ht="12">
      <c r="A1344" s="140" t="s">
        <v>715</v>
      </c>
      <c r="B1344" s="143" t="s">
        <v>2814</v>
      </c>
      <c r="C1344" s="143" t="s">
        <v>2815</v>
      </c>
      <c r="D1344" s="195">
        <v>25</v>
      </c>
      <c r="E1344" s="194">
        <v>1</v>
      </c>
      <c r="F1344" s="145" t="str">
        <f>VLOOKUP(E1344,RUOLO!$A$1:$B$6,2,FALSE)</f>
        <v>01-MANDANTE</v>
      </c>
      <c r="G1344" s="140" t="s">
        <v>1625</v>
      </c>
      <c r="H1344" s="140" t="s">
        <v>1625</v>
      </c>
      <c r="I1344" s="145">
        <f>IF(A1344=A1343,1,0)</f>
        <v>1</v>
      </c>
      <c r="J1344" s="145">
        <f>IF(I1344=0,-INT(J1343-1),J1343)</f>
        <v>1</v>
      </c>
    </row>
    <row r="1345" spans="1:10" ht="12">
      <c r="A1345" s="140" t="s">
        <v>1340</v>
      </c>
      <c r="B1345" s="143" t="s">
        <v>2416</v>
      </c>
      <c r="C1345" s="143" t="s">
        <v>3650</v>
      </c>
      <c r="F1345" s="145">
        <f>VLOOKUP(E1345,RUOLO!$A$1:$B$6,2,FALSE)</f>
        <v>0</v>
      </c>
      <c r="G1345" s="140" t="s">
        <v>3651</v>
      </c>
      <c r="H1345" s="140" t="s">
        <v>3651</v>
      </c>
      <c r="I1345" s="145">
        <f>IF(A1345=A1344,1,0)</f>
        <v>0</v>
      </c>
      <c r="J1345" s="145">
        <f>IF(I1345=0,-INT(J1344-1),J1344)</f>
        <v>0</v>
      </c>
    </row>
    <row r="1346" spans="1:10" ht="12">
      <c r="A1346" s="140" t="s">
        <v>984</v>
      </c>
      <c r="B1346" s="143" t="s">
        <v>3163</v>
      </c>
      <c r="C1346" s="143" t="s">
        <v>3164</v>
      </c>
      <c r="F1346" s="145">
        <f>VLOOKUP(E1346,RUOLO!$A$1:$B$6,2,FALSE)</f>
        <v>0</v>
      </c>
      <c r="I1346" s="145">
        <f>IF(A1346=A1345,1,0)</f>
        <v>0</v>
      </c>
      <c r="J1346" s="145">
        <f>IF(I1346=0,-INT(J1345-1),J1345)</f>
        <v>1</v>
      </c>
    </row>
    <row r="1347" spans="1:10" ht="12">
      <c r="A1347" s="140" t="s">
        <v>1002</v>
      </c>
      <c r="B1347" s="143" t="s">
        <v>2396</v>
      </c>
      <c r="C1347" s="143" t="s">
        <v>3375</v>
      </c>
      <c r="F1347" s="145">
        <f>VLOOKUP(E1347,RUOLO!$A$1:$B$6,2,FALSE)</f>
        <v>0</v>
      </c>
      <c r="I1347" s="145">
        <f>IF(A1347=A1346,1,0)</f>
        <v>0</v>
      </c>
      <c r="J1347" s="145">
        <f>IF(I1347=0,-INT(J1346-1),J1346)</f>
        <v>0</v>
      </c>
    </row>
    <row r="1348" spans="1:10" ht="12">
      <c r="A1348" s="160" t="s">
        <v>194</v>
      </c>
      <c r="B1348" s="143" t="s">
        <v>2251</v>
      </c>
      <c r="C1348" s="143" t="s">
        <v>2252</v>
      </c>
      <c r="F1348" s="145">
        <f>VLOOKUP(E1348,RUOLO!$A$1:$B$6,2,FALSE)</f>
        <v>0</v>
      </c>
      <c r="G1348" s="140" t="s">
        <v>1625</v>
      </c>
      <c r="H1348" s="140" t="s">
        <v>1625</v>
      </c>
      <c r="I1348" s="145">
        <f>IF(A1348=A1347,1,0)</f>
        <v>0</v>
      </c>
      <c r="J1348" s="145">
        <f>IF(I1348=0,-INT(J1347-1),J1347)</f>
        <v>1</v>
      </c>
    </row>
    <row r="1349" spans="1:10" ht="12">
      <c r="A1349" s="140" t="s">
        <v>1376</v>
      </c>
      <c r="B1349" s="143" t="s">
        <v>3718</v>
      </c>
      <c r="C1349" s="143" t="s">
        <v>3719</v>
      </c>
      <c r="F1349" s="145">
        <f>VLOOKUP(E1349,RUOLO!$A$1:$B$6,2,FALSE)</f>
        <v>0</v>
      </c>
      <c r="G1349" s="140" t="s">
        <v>1625</v>
      </c>
      <c r="H1349" s="140" t="s">
        <v>1625</v>
      </c>
      <c r="I1349" s="145">
        <f>IF(A1349=A1348,1,0)</f>
        <v>0</v>
      </c>
      <c r="J1349" s="145">
        <f>IF(I1349=0,-INT(J1348-1),J1348)</f>
        <v>0</v>
      </c>
    </row>
    <row r="1350" spans="1:10" ht="12">
      <c r="A1350" s="140" t="s">
        <v>2855</v>
      </c>
      <c r="B1350" s="143" t="s">
        <v>2853</v>
      </c>
      <c r="C1350" s="143" t="s">
        <v>2854</v>
      </c>
      <c r="F1350" s="145">
        <f>VLOOKUP(E1350,RUOLO!$A$1:$B$6,2,FALSE)</f>
        <v>0</v>
      </c>
      <c r="G1350" s="140" t="s">
        <v>1625</v>
      </c>
      <c r="H1350" s="140" t="s">
        <v>1625</v>
      </c>
      <c r="I1350" s="145">
        <f>IF(A1350=A1349,1,0)</f>
        <v>0</v>
      </c>
      <c r="J1350" s="145">
        <f>IF(I1350=0,-INT(J1349-1),J1349)</f>
        <v>1</v>
      </c>
    </row>
    <row r="1351" spans="1:10" ht="12">
      <c r="A1351" s="140" t="s">
        <v>606</v>
      </c>
      <c r="B1351" s="143" t="s">
        <v>2759</v>
      </c>
      <c r="C1351" s="140" t="s">
        <v>2760</v>
      </c>
      <c r="F1351" s="145">
        <f>VLOOKUP(E1351,RUOLO!$A$1:$B$6,2,FALSE)</f>
        <v>0</v>
      </c>
      <c r="G1351" s="140" t="s">
        <v>2440</v>
      </c>
      <c r="H1351" s="140" t="s">
        <v>2440</v>
      </c>
      <c r="I1351" s="145">
        <f>IF(A1351=A1350,1,0)</f>
        <v>0</v>
      </c>
      <c r="J1351" s="145">
        <f>IF(I1351=0,-INT(J1350-1),J1350)</f>
        <v>0</v>
      </c>
    </row>
    <row r="1352" spans="1:10" ht="12">
      <c r="A1352" s="140" t="s">
        <v>167</v>
      </c>
      <c r="B1352" s="143" t="s">
        <v>2228</v>
      </c>
      <c r="C1352" s="143" t="s">
        <v>2229</v>
      </c>
      <c r="F1352" s="145">
        <f>VLOOKUP(E1352,RUOLO!$A$1:$B$6,2,FALSE)</f>
        <v>0</v>
      </c>
      <c r="G1352" s="140" t="s">
        <v>1625</v>
      </c>
      <c r="H1352" s="140" t="s">
        <v>1625</v>
      </c>
      <c r="I1352" s="145">
        <f>IF(A1352=A1351,1,0)</f>
        <v>0</v>
      </c>
      <c r="J1352" s="145">
        <f>IF(I1352=0,-INT(J1351-1),J1351)</f>
        <v>1</v>
      </c>
    </row>
    <row r="1353" spans="1:10" ht="12">
      <c r="A1353" s="140" t="s">
        <v>614</v>
      </c>
      <c r="B1353" s="143" t="s">
        <v>2764</v>
      </c>
      <c r="C1353" s="140" t="s">
        <v>2765</v>
      </c>
      <c r="F1353" s="145">
        <f>VLOOKUP(E1353,RUOLO!$A$1:$B$6,2,FALSE)</f>
        <v>0</v>
      </c>
      <c r="G1353" s="140" t="s">
        <v>2440</v>
      </c>
      <c r="H1353" s="140" t="s">
        <v>2440</v>
      </c>
      <c r="I1353" s="145">
        <f>IF(A1353=A1352,1,0)</f>
        <v>0</v>
      </c>
      <c r="J1353" s="145">
        <f>IF(I1353=0,-INT(J1352-1),J1352)</f>
        <v>0</v>
      </c>
    </row>
    <row r="1354" spans="1:10" ht="12">
      <c r="A1354" s="140" t="s">
        <v>614</v>
      </c>
      <c r="B1354" s="143" t="s">
        <v>2325</v>
      </c>
      <c r="C1354" s="140" t="s">
        <v>2766</v>
      </c>
      <c r="F1354" s="145">
        <f>VLOOKUP(E1354,RUOLO!$A$1:$B$6,2,FALSE)</f>
        <v>0</v>
      </c>
      <c r="G1354" s="140" t="s">
        <v>2438</v>
      </c>
      <c r="H1354" s="140" t="s">
        <v>2438</v>
      </c>
      <c r="I1354" s="145">
        <f>IF(A1354=A1353,1,0)</f>
        <v>1</v>
      </c>
      <c r="J1354" s="145">
        <f>IF(I1354=0,-INT(J1353-1),J1353)</f>
        <v>0</v>
      </c>
    </row>
    <row r="1355" spans="1:10" ht="12">
      <c r="A1355" s="140" t="s">
        <v>614</v>
      </c>
      <c r="B1355" s="143" t="s">
        <v>2767</v>
      </c>
      <c r="C1355" s="140" t="s">
        <v>2768</v>
      </c>
      <c r="F1355" s="145">
        <f>VLOOKUP(E1355,RUOLO!$A$1:$B$6,2,FALSE)</f>
        <v>0</v>
      </c>
      <c r="G1355" s="140" t="s">
        <v>2438</v>
      </c>
      <c r="H1355" s="140" t="s">
        <v>2438</v>
      </c>
      <c r="I1355" s="145">
        <f>IF(A1355=A1354,1,0)</f>
        <v>1</v>
      </c>
      <c r="J1355" s="145">
        <f>IF(I1355=0,-INT(J1354-1),J1354)</f>
        <v>0</v>
      </c>
    </row>
    <row r="1356" spans="1:10" ht="12">
      <c r="A1356" s="140" t="s">
        <v>843</v>
      </c>
      <c r="B1356" s="140" t="s">
        <v>2883</v>
      </c>
      <c r="C1356" s="140" t="s">
        <v>2884</v>
      </c>
      <c r="F1356" s="145">
        <f>VLOOKUP(E1356,RUOLO!$A$1:$B$6,2,FALSE)</f>
        <v>0</v>
      </c>
      <c r="G1356" s="140" t="s">
        <v>1625</v>
      </c>
      <c r="H1356" s="140" t="s">
        <v>1625</v>
      </c>
      <c r="I1356" s="145">
        <f>IF(A1356=A1355,1,0)</f>
        <v>0</v>
      </c>
      <c r="J1356" s="145">
        <f>IF(I1356=0,-INT(J1355-1),J1355)</f>
        <v>1</v>
      </c>
    </row>
    <row r="1357" spans="1:10" ht="12">
      <c r="A1357" s="140" t="s">
        <v>683</v>
      </c>
      <c r="B1357" s="143" t="s">
        <v>2807</v>
      </c>
      <c r="C1357" s="140" t="s">
        <v>2808</v>
      </c>
      <c r="F1357" s="145">
        <f>VLOOKUP(E1357,RUOLO!$A$1:$B$6,2,FALSE)</f>
        <v>0</v>
      </c>
      <c r="G1357" s="140" t="s">
        <v>2440</v>
      </c>
      <c r="H1357" s="140" t="s">
        <v>2440</v>
      </c>
      <c r="I1357" s="145">
        <f>IF(A1357=A1356,1,0)</f>
        <v>0</v>
      </c>
      <c r="J1357" s="145">
        <f>IF(I1357=0,-INT(J1356-1),J1356)</f>
        <v>0</v>
      </c>
    </row>
    <row r="1358" spans="1:10" ht="12">
      <c r="A1358" s="140" t="s">
        <v>862</v>
      </c>
      <c r="C1358" s="143" t="s">
        <v>2927</v>
      </c>
      <c r="F1358" s="145">
        <f>VLOOKUP(E1358,RUOLO!$A$1:$B$6,2,FALSE)</f>
        <v>0</v>
      </c>
      <c r="G1358" s="140" t="s">
        <v>1625</v>
      </c>
      <c r="H1358" s="140" t="s">
        <v>1625</v>
      </c>
      <c r="I1358" s="145">
        <f>IF(A1358=A1357,1,0)</f>
        <v>0</v>
      </c>
      <c r="J1358" s="145">
        <f>IF(I1358=0,-INT(J1357-1),J1357)</f>
        <v>1</v>
      </c>
    </row>
    <row r="1359" spans="1:10" ht="12">
      <c r="A1359" s="149" t="s">
        <v>117</v>
      </c>
      <c r="B1359" s="150" t="s">
        <v>2189</v>
      </c>
      <c r="C1359" s="143" t="s">
        <v>2190</v>
      </c>
      <c r="F1359" s="145">
        <f>VLOOKUP(E1359,RUOLO!$A$1:$B$6,2,FALSE)</f>
        <v>0</v>
      </c>
      <c r="G1359" s="140" t="s">
        <v>1625</v>
      </c>
      <c r="H1359" s="140" t="s">
        <v>1625</v>
      </c>
      <c r="I1359" s="145">
        <f>IF(A1359=A1358,1,0)</f>
        <v>0</v>
      </c>
      <c r="J1359" s="145">
        <f>IF(I1359=0,-INT(J1358-1),J1358)</f>
        <v>0</v>
      </c>
    </row>
    <row r="1360" spans="1:10" ht="12">
      <c r="A1360" s="140" t="s">
        <v>1259</v>
      </c>
      <c r="B1360" s="143" t="s">
        <v>2325</v>
      </c>
      <c r="C1360" s="143" t="s">
        <v>2326</v>
      </c>
      <c r="F1360" s="145">
        <f>VLOOKUP(E1360,RUOLO!$A$1:$B$6,2,FALSE)</f>
        <v>0</v>
      </c>
      <c r="G1360" s="140" t="s">
        <v>1625</v>
      </c>
      <c r="H1360" s="140" t="s">
        <v>1625</v>
      </c>
      <c r="I1360" s="145">
        <f>IF(A1360=A1359,1,0)</f>
        <v>0</v>
      </c>
      <c r="J1360" s="145">
        <f>IF(I1360=0,-INT(J1359-1),J1359)</f>
        <v>1</v>
      </c>
    </row>
    <row r="1361" spans="1:10" ht="12">
      <c r="A1361" s="140" t="s">
        <v>1259</v>
      </c>
      <c r="B1361" s="143" t="s">
        <v>2299</v>
      </c>
      <c r="C1361" s="143" t="s">
        <v>3599</v>
      </c>
      <c r="F1361" s="145">
        <f>VLOOKUP(E1361,RUOLO!$A$1:$B$6,2,FALSE)</f>
        <v>0</v>
      </c>
      <c r="G1361" s="140" t="s">
        <v>1625</v>
      </c>
      <c r="H1361" s="140" t="s">
        <v>1646</v>
      </c>
      <c r="I1361" s="145">
        <f>IF(A1361=A1360,1,0)</f>
        <v>1</v>
      </c>
      <c r="J1361" s="145">
        <f>IF(I1361=0,-INT(J1360-1),J1360)</f>
        <v>1</v>
      </c>
    </row>
    <row r="1362" spans="1:10" ht="12">
      <c r="A1362" s="140" t="s">
        <v>1259</v>
      </c>
      <c r="B1362" s="143" t="s">
        <v>2356</v>
      </c>
      <c r="C1362" s="143" t="s">
        <v>2357</v>
      </c>
      <c r="F1362" s="145">
        <f>VLOOKUP(E1362,RUOLO!$A$1:$B$6,2,FALSE)</f>
        <v>0</v>
      </c>
      <c r="G1362" s="140" t="s">
        <v>1646</v>
      </c>
      <c r="I1362" s="145">
        <f>IF(A1362=A1361,1,0)</f>
        <v>1</v>
      </c>
      <c r="J1362" s="145">
        <f>IF(I1362=0,-INT(J1361-1),J1361)</f>
        <v>1</v>
      </c>
    </row>
    <row r="1363" spans="1:10" ht="12">
      <c r="A1363" s="140" t="s">
        <v>1259</v>
      </c>
      <c r="B1363" s="143" t="s">
        <v>2495</v>
      </c>
      <c r="C1363" s="143" t="s">
        <v>2496</v>
      </c>
      <c r="F1363" s="145">
        <f>VLOOKUP(E1363,RUOLO!$A$1:$B$6,2,FALSE)</f>
        <v>0</v>
      </c>
      <c r="G1363" s="140" t="s">
        <v>1646</v>
      </c>
      <c r="I1363" s="145">
        <f>IF(A1363=A1362,1,0)</f>
        <v>1</v>
      </c>
      <c r="J1363" s="145">
        <f>IF(I1363=0,-INT(J1362-1),J1362)</f>
        <v>1</v>
      </c>
    </row>
    <row r="1364" spans="1:10" ht="12">
      <c r="A1364" s="140" t="s">
        <v>1259</v>
      </c>
      <c r="B1364" s="143" t="s">
        <v>2501</v>
      </c>
      <c r="C1364" s="143" t="s">
        <v>2502</v>
      </c>
      <c r="F1364" s="145">
        <f>VLOOKUP(E1364,RUOLO!$A$1:$B$6,2,FALSE)</f>
        <v>0</v>
      </c>
      <c r="G1364" s="140" t="s">
        <v>1646</v>
      </c>
      <c r="I1364" s="145">
        <f>IF(A1364=A1363,1,0)</f>
        <v>1</v>
      </c>
      <c r="J1364" s="145">
        <f>IF(I1364=0,-INT(J1363-1),J1363)</f>
        <v>1</v>
      </c>
    </row>
    <row r="1365" spans="1:10" ht="12">
      <c r="A1365" s="140" t="s">
        <v>1101</v>
      </c>
      <c r="B1365" s="143" t="s">
        <v>3419</v>
      </c>
      <c r="C1365" s="143" t="s">
        <v>3420</v>
      </c>
      <c r="F1365" s="145">
        <f>VLOOKUP(E1365,RUOLO!$A$1:$B$6,2,FALSE)</f>
        <v>0</v>
      </c>
      <c r="G1365" s="140" t="s">
        <v>1625</v>
      </c>
      <c r="H1365" s="140" t="s">
        <v>1625</v>
      </c>
      <c r="I1365" s="145">
        <f>IF(A1365=A1364,1,0)</f>
        <v>0</v>
      </c>
      <c r="J1365" s="145">
        <f>IF(I1365=0,-INT(J1364-1),J1364)</f>
        <v>0</v>
      </c>
    </row>
    <row r="1366" spans="1:10" ht="12">
      <c r="A1366" s="140" t="s">
        <v>1101</v>
      </c>
      <c r="B1366" s="143" t="s">
        <v>3454</v>
      </c>
      <c r="C1366" s="143" t="s">
        <v>3455</v>
      </c>
      <c r="F1366" s="145">
        <f>VLOOKUP(E1366,RUOLO!$A$1:$B$6,2,FALSE)</f>
        <v>0</v>
      </c>
      <c r="G1366" s="140" t="s">
        <v>1646</v>
      </c>
      <c r="H1366" s="140" t="s">
        <v>1646</v>
      </c>
      <c r="I1366" s="145">
        <f>IF(A1366=A1365,1,0)</f>
        <v>1</v>
      </c>
      <c r="J1366" s="145">
        <f>IF(I1366=0,-INT(J1365-1),J1365)</f>
        <v>0</v>
      </c>
    </row>
    <row r="1367" spans="1:10" ht="12">
      <c r="A1367" s="140" t="s">
        <v>1101</v>
      </c>
      <c r="B1367" s="143" t="s">
        <v>2858</v>
      </c>
      <c r="C1367" s="143" t="s">
        <v>3456</v>
      </c>
      <c r="F1367" s="145">
        <f>VLOOKUP(E1367,RUOLO!$A$1:$B$6,2,FALSE)</f>
        <v>0</v>
      </c>
      <c r="G1367" s="140" t="s">
        <v>1646</v>
      </c>
      <c r="H1367" s="140" t="s">
        <v>1646</v>
      </c>
      <c r="I1367" s="145">
        <f>IF(A1367=A1366,1,0)</f>
        <v>1</v>
      </c>
      <c r="J1367" s="145">
        <f>IF(I1367=0,-INT(J1366-1),J1366)</f>
        <v>0</v>
      </c>
    </row>
    <row r="1368" spans="1:10" ht="12">
      <c r="A1368" s="140" t="s">
        <v>1101</v>
      </c>
      <c r="B1368" s="143" t="s">
        <v>3457</v>
      </c>
      <c r="C1368" s="143" t="s">
        <v>3458</v>
      </c>
      <c r="F1368" s="145">
        <f>VLOOKUP(E1368,RUOLO!$A$1:$B$6,2,FALSE)</f>
        <v>0</v>
      </c>
      <c r="G1368" s="140" t="s">
        <v>1646</v>
      </c>
      <c r="H1368" s="140" t="s">
        <v>1646</v>
      </c>
      <c r="I1368" s="145">
        <f>IF(A1368=A1367,1,0)</f>
        <v>1</v>
      </c>
      <c r="J1368" s="145">
        <f>IF(I1368=0,-INT(J1367-1),J1367)</f>
        <v>0</v>
      </c>
    </row>
    <row r="1369" spans="1:10" ht="12">
      <c r="A1369" s="140" t="s">
        <v>1101</v>
      </c>
      <c r="B1369" s="143" t="s">
        <v>3459</v>
      </c>
      <c r="C1369" s="143" t="s">
        <v>3460</v>
      </c>
      <c r="F1369" s="145">
        <f>VLOOKUP(E1369,RUOLO!$A$1:$B$6,2,FALSE)</f>
        <v>0</v>
      </c>
      <c r="G1369" s="140" t="s">
        <v>1646</v>
      </c>
      <c r="H1369" s="140" t="s">
        <v>1646</v>
      </c>
      <c r="I1369" s="145">
        <f>IF(A1369=A1368,1,0)</f>
        <v>1</v>
      </c>
      <c r="J1369" s="145">
        <f>IF(I1369=0,-INT(J1368-1),J1368)</f>
        <v>0</v>
      </c>
    </row>
    <row r="1370" spans="1:10" ht="12">
      <c r="A1370" s="140" t="s">
        <v>1101</v>
      </c>
      <c r="B1370" s="143" t="s">
        <v>3431</v>
      </c>
      <c r="C1370" s="143" t="s">
        <v>3461</v>
      </c>
      <c r="F1370" s="145">
        <f>VLOOKUP(E1370,RUOLO!$A$1:$B$6,2,FALSE)</f>
        <v>0</v>
      </c>
      <c r="G1370" s="140" t="s">
        <v>1646</v>
      </c>
      <c r="H1370" s="140" t="s">
        <v>1646</v>
      </c>
      <c r="I1370" s="145">
        <f>IF(A1370=A1369,1,0)</f>
        <v>1</v>
      </c>
      <c r="J1370" s="145">
        <f>IF(I1370=0,-INT(J1369-1),J1369)</f>
        <v>0</v>
      </c>
    </row>
    <row r="1371" spans="1:10" ht="12">
      <c r="A1371" s="140" t="s">
        <v>2269</v>
      </c>
      <c r="B1371" s="140" t="s">
        <v>1977</v>
      </c>
      <c r="C1371" s="140" t="s">
        <v>2270</v>
      </c>
      <c r="F1371" s="145">
        <f>VLOOKUP(E1371,RUOLO!$A$1:$B$6,2,FALSE)</f>
        <v>0</v>
      </c>
      <c r="G1371" s="140" t="s">
        <v>1625</v>
      </c>
      <c r="H1371" s="140" t="s">
        <v>1625</v>
      </c>
      <c r="I1371" s="145">
        <f>IF(A1371=A1370,1,0)</f>
        <v>0</v>
      </c>
      <c r="J1371" s="145">
        <f>IF(I1371=0,-INT(J1370-1),J1370)</f>
        <v>1</v>
      </c>
    </row>
    <row r="1372" spans="1:10" ht="12">
      <c r="A1372" s="140" t="s">
        <v>342</v>
      </c>
      <c r="B1372" s="143" t="s">
        <v>2339</v>
      </c>
      <c r="C1372" s="143" t="s">
        <v>2340</v>
      </c>
      <c r="F1372" s="145">
        <f>VLOOKUP(E1372,RUOLO!$A$1:$B$6,2,FALSE)</f>
        <v>0</v>
      </c>
      <c r="G1372" s="140" t="s">
        <v>1625</v>
      </c>
      <c r="H1372" s="140" t="s">
        <v>1625</v>
      </c>
      <c r="I1372" s="145">
        <f>IF(A1372=A1371,1,0)</f>
        <v>0</v>
      </c>
      <c r="J1372" s="145">
        <f>IF(I1372=0,-INT(J1371-1),J1371)</f>
        <v>0</v>
      </c>
    </row>
    <row r="1373" spans="1:10" ht="12">
      <c r="A1373" s="140" t="s">
        <v>510</v>
      </c>
      <c r="B1373" s="143" t="s">
        <v>2685</v>
      </c>
      <c r="C1373" s="143" t="s">
        <v>2686</v>
      </c>
      <c r="F1373" s="145">
        <f>VLOOKUP(E1373,RUOLO!$A$1:$B$6,2,FALSE)</f>
        <v>0</v>
      </c>
      <c r="G1373" s="140" t="s">
        <v>1625</v>
      </c>
      <c r="H1373" s="140" t="s">
        <v>1625</v>
      </c>
      <c r="I1373" s="145">
        <f>IF(A1373=A1372,1,0)</f>
        <v>0</v>
      </c>
      <c r="J1373" s="145">
        <f>IF(I1373=0,-INT(J1372-1),J1372)</f>
        <v>1</v>
      </c>
    </row>
    <row r="1374" spans="1:10" ht="12">
      <c r="A1374" s="140" t="s">
        <v>1178</v>
      </c>
      <c r="B1374" s="143" t="s">
        <v>3560</v>
      </c>
      <c r="C1374" s="143" t="s">
        <v>3561</v>
      </c>
      <c r="F1374" s="145">
        <f>VLOOKUP(E1374,RUOLO!$A$1:$B$6,2,FALSE)</f>
        <v>0</v>
      </c>
      <c r="G1374" s="140" t="s">
        <v>1625</v>
      </c>
      <c r="H1374" s="140" t="s">
        <v>1625</v>
      </c>
      <c r="I1374" s="145">
        <f>IF(A1374=A1373,1,0)</f>
        <v>0</v>
      </c>
      <c r="J1374" s="145">
        <f>IF(I1374=0,-INT(J1373-1),J1373)</f>
        <v>0</v>
      </c>
    </row>
    <row r="1375" spans="1:10" ht="12">
      <c r="A1375" s="140" t="s">
        <v>635</v>
      </c>
      <c r="B1375" s="143" t="s">
        <v>2785</v>
      </c>
      <c r="C1375" s="140" t="s">
        <v>2786</v>
      </c>
      <c r="F1375" s="145">
        <f>VLOOKUP(E1375,RUOLO!$A$1:$B$6,2,FALSE)</f>
        <v>0</v>
      </c>
      <c r="G1375" s="140" t="s">
        <v>2440</v>
      </c>
      <c r="H1375" s="140" t="s">
        <v>2440</v>
      </c>
      <c r="I1375" s="145">
        <f>IF(A1375=A1374,1,0)</f>
        <v>0</v>
      </c>
      <c r="J1375" s="145">
        <f>IF(I1375=0,-INT(J1374-1),J1374)</f>
        <v>1</v>
      </c>
    </row>
    <row r="1376" spans="1:10" ht="12">
      <c r="A1376" s="140" t="s">
        <v>635</v>
      </c>
      <c r="B1376" s="143" t="s">
        <v>2787</v>
      </c>
      <c r="C1376" s="140" t="s">
        <v>2788</v>
      </c>
      <c r="F1376" s="145">
        <f>VLOOKUP(E1376,RUOLO!$A$1:$B$6,2,FALSE)</f>
        <v>0</v>
      </c>
      <c r="G1376" s="140" t="s">
        <v>2440</v>
      </c>
      <c r="H1376" s="140" t="s">
        <v>2438</v>
      </c>
      <c r="I1376" s="145">
        <f>IF(A1376=A1375,1,0)</f>
        <v>1</v>
      </c>
      <c r="J1376" s="145">
        <f>IF(I1376=0,-INT(J1375-1),J1375)</f>
        <v>1</v>
      </c>
    </row>
    <row r="1377" spans="1:10" ht="12">
      <c r="A1377" s="140" t="s">
        <v>649</v>
      </c>
      <c r="B1377" s="143" t="s">
        <v>2207</v>
      </c>
      <c r="C1377" s="140" t="s">
        <v>2556</v>
      </c>
      <c r="F1377" s="145">
        <f>VLOOKUP(E1377,RUOLO!$A$1:$B$6,2,FALSE)</f>
        <v>0</v>
      </c>
      <c r="G1377" s="140" t="s">
        <v>2440</v>
      </c>
      <c r="H1377" s="140" t="s">
        <v>2440</v>
      </c>
      <c r="I1377" s="145">
        <f>IF(A1377=A1376,1,0)</f>
        <v>0</v>
      </c>
      <c r="J1377" s="145">
        <f>IF(I1377=0,-INT(J1376-1),J1376)</f>
        <v>0</v>
      </c>
    </row>
    <row r="1378" spans="1:10" ht="12">
      <c r="A1378" s="140" t="s">
        <v>1323</v>
      </c>
      <c r="B1378" s="143" t="s">
        <v>3665</v>
      </c>
      <c r="C1378" s="143" t="s">
        <v>3666</v>
      </c>
      <c r="F1378" s="145">
        <f>VLOOKUP(E1378,RUOLO!$A$1:$B$6,2,FALSE)</f>
        <v>0</v>
      </c>
      <c r="G1378" s="140" t="s">
        <v>3651</v>
      </c>
      <c r="H1378" s="140" t="s">
        <v>3651</v>
      </c>
      <c r="I1378" s="145">
        <f>IF(A1378=A1377,1,0)</f>
        <v>0</v>
      </c>
      <c r="J1378" s="145">
        <f>IF(I1378=0,-INT(J1377-1),J1377)</f>
        <v>1</v>
      </c>
    </row>
    <row r="1379" spans="1:10" ht="12">
      <c r="A1379" s="140" t="s">
        <v>569</v>
      </c>
      <c r="B1379" s="143" t="s">
        <v>2745</v>
      </c>
      <c r="C1379" s="143" t="s">
        <v>2746</v>
      </c>
      <c r="F1379" s="145">
        <f>VLOOKUP(E1379,RUOLO!$A$1:$B$6,2,FALSE)</f>
        <v>0</v>
      </c>
      <c r="G1379" s="140" t="s">
        <v>1625</v>
      </c>
      <c r="H1379" s="140" t="s">
        <v>1625</v>
      </c>
      <c r="I1379" s="145">
        <f>IF(A1379=A1378,1,0)</f>
        <v>0</v>
      </c>
      <c r="J1379" s="145">
        <f>IF(I1379=0,-INT(J1378-1),J1378)</f>
        <v>0</v>
      </c>
    </row>
    <row r="1380" spans="1:10" ht="12">
      <c r="A1380" s="140" t="s">
        <v>994</v>
      </c>
      <c r="B1380" s="143" t="s">
        <v>2479</v>
      </c>
      <c r="C1380" s="143" t="s">
        <v>2480</v>
      </c>
      <c r="F1380" s="145">
        <f>VLOOKUP(E1380,RUOLO!$A$1:$B$6,2,FALSE)</f>
        <v>0</v>
      </c>
      <c r="G1380" s="140" t="s">
        <v>1646</v>
      </c>
      <c r="H1380" s="140" t="s">
        <v>1646</v>
      </c>
      <c r="I1380" s="145">
        <f>IF(A1380=A1379,1,0)</f>
        <v>0</v>
      </c>
      <c r="J1380" s="145">
        <f>IF(I1380=0,-INT(J1379-1),J1379)</f>
        <v>1</v>
      </c>
    </row>
    <row r="1381" spans="1:10" ht="12">
      <c r="A1381" s="140" t="s">
        <v>994</v>
      </c>
      <c r="B1381" s="143" t="s">
        <v>3141</v>
      </c>
      <c r="C1381" s="143" t="s">
        <v>3142</v>
      </c>
      <c r="F1381" s="145">
        <f>VLOOKUP(E1381,RUOLO!$A$1:$B$6,2,FALSE)</f>
        <v>0</v>
      </c>
      <c r="G1381" s="140" t="s">
        <v>1625</v>
      </c>
      <c r="H1381" s="140" t="s">
        <v>1625</v>
      </c>
      <c r="I1381" s="145">
        <f>IF(A1381=A1380,1,0)</f>
        <v>1</v>
      </c>
      <c r="J1381" s="145">
        <f>IF(I1381=0,-INT(J1380-1),J1380)</f>
        <v>1</v>
      </c>
    </row>
    <row r="1382" spans="1:10" ht="12">
      <c r="A1382" s="140" t="s">
        <v>994</v>
      </c>
      <c r="B1382" s="143" t="s">
        <v>2489</v>
      </c>
      <c r="C1382" s="143" t="s">
        <v>2490</v>
      </c>
      <c r="F1382" s="145">
        <f>VLOOKUP(E1382,RUOLO!$A$1:$B$6,2,FALSE)</f>
        <v>0</v>
      </c>
      <c r="G1382" s="140" t="s">
        <v>1646</v>
      </c>
      <c r="H1382" s="140" t="s">
        <v>1646</v>
      </c>
      <c r="I1382" s="145">
        <f>IF(A1382=A1381,1,0)</f>
        <v>1</v>
      </c>
      <c r="J1382" s="145">
        <f>IF(I1382=0,-INT(J1381-1),J1381)</f>
        <v>1</v>
      </c>
    </row>
    <row r="1383" spans="1:10" ht="12">
      <c r="A1383" s="140" t="s">
        <v>994</v>
      </c>
      <c r="B1383" s="143" t="s">
        <v>3243</v>
      </c>
      <c r="C1383" s="143" t="s">
        <v>3244</v>
      </c>
      <c r="F1383" s="145">
        <f>VLOOKUP(E1383,RUOLO!$A$1:$B$6,2,FALSE)</f>
        <v>0</v>
      </c>
      <c r="G1383" s="140" t="s">
        <v>1646</v>
      </c>
      <c r="H1383" s="140" t="s">
        <v>1646</v>
      </c>
      <c r="I1383" s="145">
        <f>IF(A1383=A1382,1,0)</f>
        <v>1</v>
      </c>
      <c r="J1383" s="145">
        <f>IF(I1383=0,-INT(J1382-1),J1382)</f>
        <v>1</v>
      </c>
    </row>
    <row r="1384" spans="1:10" ht="12">
      <c r="A1384" s="140" t="s">
        <v>994</v>
      </c>
      <c r="B1384" s="143" t="s">
        <v>2826</v>
      </c>
      <c r="C1384" s="143" t="s">
        <v>3006</v>
      </c>
      <c r="F1384" s="145">
        <f>VLOOKUP(E1384,RUOLO!$A$1:$B$6,2,FALSE)</f>
        <v>0</v>
      </c>
      <c r="G1384" s="140" t="s">
        <v>1646</v>
      </c>
      <c r="H1384" s="140" t="s">
        <v>1646</v>
      </c>
      <c r="I1384" s="145">
        <f>IF(A1384=A1383,1,0)</f>
        <v>1</v>
      </c>
      <c r="J1384" s="145">
        <f>IF(I1384=0,-INT(J1383-1),J1383)</f>
        <v>1</v>
      </c>
    </row>
    <row r="1385" spans="1:10" ht="12">
      <c r="A1385" s="140" t="s">
        <v>994</v>
      </c>
      <c r="B1385" s="143" t="s">
        <v>3245</v>
      </c>
      <c r="C1385" s="143" t="s">
        <v>3246</v>
      </c>
      <c r="F1385" s="145">
        <f>VLOOKUP(E1385,RUOLO!$A$1:$B$6,2,FALSE)</f>
        <v>0</v>
      </c>
      <c r="G1385" s="140" t="s">
        <v>1646</v>
      </c>
      <c r="H1385" s="140" t="s">
        <v>1646</v>
      </c>
      <c r="I1385" s="145">
        <f>IF(A1385=A1384,1,0)</f>
        <v>1</v>
      </c>
      <c r="J1385" s="145">
        <f>IF(I1385=0,-INT(J1384-1),J1384)</f>
        <v>1</v>
      </c>
    </row>
    <row r="1386" spans="1:10" ht="12">
      <c r="A1386" s="140" t="s">
        <v>994</v>
      </c>
      <c r="B1386" s="143" t="s">
        <v>3247</v>
      </c>
      <c r="C1386" s="143" t="s">
        <v>3248</v>
      </c>
      <c r="F1386" s="145">
        <f>VLOOKUP(E1386,RUOLO!$A$1:$B$6,2,FALSE)</f>
        <v>0</v>
      </c>
      <c r="G1386" s="140" t="s">
        <v>1646</v>
      </c>
      <c r="H1386" s="140" t="s">
        <v>1646</v>
      </c>
      <c r="I1386" s="145">
        <f>IF(A1386=A1385,1,0)</f>
        <v>1</v>
      </c>
      <c r="J1386" s="145">
        <f>IF(I1386=0,-INT(J1385-1),J1385)</f>
        <v>1</v>
      </c>
    </row>
    <row r="1387" spans="1:10" ht="12">
      <c r="A1387" s="140" t="s">
        <v>994</v>
      </c>
      <c r="B1387" s="143" t="s">
        <v>2299</v>
      </c>
      <c r="C1387" s="143" t="s">
        <v>2985</v>
      </c>
      <c r="F1387" s="145">
        <f>VLOOKUP(E1387,RUOLO!$A$1:$B$6,2,FALSE)</f>
        <v>0</v>
      </c>
      <c r="G1387" s="140" t="s">
        <v>1646</v>
      </c>
      <c r="H1387" s="140" t="s">
        <v>1646</v>
      </c>
      <c r="I1387" s="145">
        <f>IF(A1387=A1386,1,0)</f>
        <v>1</v>
      </c>
      <c r="J1387" s="145">
        <f>IF(I1387=0,-INT(J1386-1),J1386)</f>
        <v>1</v>
      </c>
    </row>
    <row r="1388" spans="1:10" ht="12">
      <c r="A1388" s="140" t="s">
        <v>994</v>
      </c>
      <c r="B1388" s="143" t="s">
        <v>3249</v>
      </c>
      <c r="C1388" s="143" t="s">
        <v>3250</v>
      </c>
      <c r="F1388" s="145">
        <f>VLOOKUP(E1388,RUOLO!$A$1:$B$6,2,FALSE)</f>
        <v>0</v>
      </c>
      <c r="G1388" s="140" t="s">
        <v>1646</v>
      </c>
      <c r="H1388" s="140" t="s">
        <v>1646</v>
      </c>
      <c r="I1388" s="145">
        <f>IF(A1388=A1387,1,0)</f>
        <v>1</v>
      </c>
      <c r="J1388" s="145">
        <f>IF(I1388=0,-INT(J1387-1),J1387)</f>
        <v>1</v>
      </c>
    </row>
    <row r="1389" spans="1:10" ht="12">
      <c r="A1389" s="140" t="s">
        <v>404</v>
      </c>
      <c r="B1389" s="143" t="s">
        <v>2428</v>
      </c>
      <c r="C1389" s="143" t="s">
        <v>2429</v>
      </c>
      <c r="F1389" s="145">
        <f>VLOOKUP(E1389,RUOLO!$A$1:$B$6,2,FALSE)</f>
        <v>0</v>
      </c>
      <c r="G1389" s="140" t="s">
        <v>1625</v>
      </c>
      <c r="H1389" s="140" t="s">
        <v>1625</v>
      </c>
      <c r="I1389" s="145">
        <f>IF(A1389=A1388,1,0)</f>
        <v>0</v>
      </c>
      <c r="J1389" s="145">
        <f>IF(I1389=0,-INT(J1388-1),J1388)</f>
        <v>0</v>
      </c>
    </row>
    <row r="1390" spans="1:10" ht="12">
      <c r="A1390" s="154" t="s">
        <v>134</v>
      </c>
      <c r="B1390" s="150" t="s">
        <v>2207</v>
      </c>
      <c r="C1390" s="143" t="s">
        <v>2208</v>
      </c>
      <c r="F1390" s="145">
        <f>VLOOKUP(E1390,RUOLO!$A$1:$B$6,2,FALSE)</f>
        <v>0</v>
      </c>
      <c r="G1390" s="140" t="s">
        <v>1625</v>
      </c>
      <c r="H1390" s="140" t="s">
        <v>1625</v>
      </c>
      <c r="I1390" s="145">
        <f>IF(A1390=A1389,1,0)</f>
        <v>0</v>
      </c>
      <c r="J1390" s="145">
        <f>IF(I1390=0,-INT(J1389-1),J1389)</f>
        <v>1</v>
      </c>
    </row>
    <row r="1391" spans="1:10" ht="12">
      <c r="A1391" s="140" t="s">
        <v>134</v>
      </c>
      <c r="B1391" s="143" t="s">
        <v>2207</v>
      </c>
      <c r="C1391" s="143" t="s">
        <v>2556</v>
      </c>
      <c r="F1391" s="145">
        <f>VLOOKUP(E1391,RUOLO!$A$1:$B$6,2,FALSE)</f>
        <v>0</v>
      </c>
      <c r="G1391" s="140" t="s">
        <v>2440</v>
      </c>
      <c r="H1391" s="140" t="s">
        <v>2440</v>
      </c>
      <c r="I1391" s="145">
        <f>IF(A1391=A1390,1,0)</f>
        <v>1</v>
      </c>
      <c r="J1391" s="145">
        <f>IF(I1391=0,-INT(J1390-1),J1390)</f>
        <v>1</v>
      </c>
    </row>
    <row r="1392" spans="1:10" ht="12">
      <c r="A1392" s="140" t="s">
        <v>968</v>
      </c>
      <c r="C1392" s="143" t="s">
        <v>3111</v>
      </c>
      <c r="F1392" s="145">
        <f>VLOOKUP(E1392,RUOLO!$A$1:$B$6,2,FALSE)</f>
        <v>0</v>
      </c>
      <c r="G1392" s="140" t="s">
        <v>1646</v>
      </c>
      <c r="H1392" s="140" t="s">
        <v>1646</v>
      </c>
      <c r="I1392" s="145">
        <f>IF(A1392=A1391,1,0)</f>
        <v>0</v>
      </c>
      <c r="J1392" s="145">
        <f>IF(I1392=0,-INT(J1391-1),J1391)</f>
        <v>0</v>
      </c>
    </row>
    <row r="1393" spans="1:10" ht="12">
      <c r="A1393" s="140" t="s">
        <v>968</v>
      </c>
      <c r="C1393" s="143" t="s">
        <v>3112</v>
      </c>
      <c r="F1393" s="145">
        <f>VLOOKUP(E1393,RUOLO!$A$1:$B$6,2,FALSE)</f>
        <v>0</v>
      </c>
      <c r="G1393" s="140" t="s">
        <v>1646</v>
      </c>
      <c r="H1393" s="140" t="s">
        <v>1646</v>
      </c>
      <c r="I1393" s="145">
        <f>IF(A1393=A1392,1,0)</f>
        <v>1</v>
      </c>
      <c r="J1393" s="145">
        <f>IF(I1393=0,-INT(J1392-1),J1392)</f>
        <v>0</v>
      </c>
    </row>
    <row r="1394" spans="1:10" ht="12">
      <c r="A1394" s="140" t="s">
        <v>968</v>
      </c>
      <c r="C1394" s="143" t="s">
        <v>3113</v>
      </c>
      <c r="F1394" s="145">
        <f>VLOOKUP(E1394,RUOLO!$A$1:$B$6,2,FALSE)</f>
        <v>0</v>
      </c>
      <c r="G1394" s="140" t="s">
        <v>1646</v>
      </c>
      <c r="H1394" s="140" t="s">
        <v>1646</v>
      </c>
      <c r="I1394" s="145">
        <f>IF(A1394=A1393,1,0)</f>
        <v>1</v>
      </c>
      <c r="J1394" s="145">
        <f>IF(I1394=0,-INT(J1393-1),J1393)</f>
        <v>0</v>
      </c>
    </row>
    <row r="1395" spans="1:10" ht="12">
      <c r="A1395" s="140" t="s">
        <v>968</v>
      </c>
      <c r="C1395" s="143" t="s">
        <v>3114</v>
      </c>
      <c r="F1395" s="145">
        <f>VLOOKUP(E1395,RUOLO!$A$1:$B$6,2,FALSE)</f>
        <v>0</v>
      </c>
      <c r="G1395" s="140" t="s">
        <v>1646</v>
      </c>
      <c r="H1395" s="140" t="s">
        <v>1646</v>
      </c>
      <c r="I1395" s="145">
        <f>IF(A1395=A1394,1,0)</f>
        <v>1</v>
      </c>
      <c r="J1395" s="145">
        <f>IF(I1395=0,-INT(J1394-1),J1394)</f>
        <v>0</v>
      </c>
    </row>
    <row r="1396" spans="1:10" ht="12">
      <c r="A1396" s="140" t="s">
        <v>968</v>
      </c>
      <c r="C1396" s="143" t="s">
        <v>3115</v>
      </c>
      <c r="F1396" s="145">
        <f>VLOOKUP(E1396,RUOLO!$A$1:$B$6,2,FALSE)</f>
        <v>0</v>
      </c>
      <c r="G1396" s="140" t="s">
        <v>1625</v>
      </c>
      <c r="H1396" s="140" t="s">
        <v>1625</v>
      </c>
      <c r="I1396" s="145">
        <f>IF(A1396=A1395,1,0)</f>
        <v>1</v>
      </c>
      <c r="J1396" s="145">
        <f>IF(I1396=0,-INT(J1395-1),J1395)</f>
        <v>0</v>
      </c>
    </row>
    <row r="1397" spans="1:10" ht="12">
      <c r="A1397" s="140" t="s">
        <v>968</v>
      </c>
      <c r="C1397" s="143" t="s">
        <v>3116</v>
      </c>
      <c r="F1397" s="145">
        <f>VLOOKUP(E1397,RUOLO!$A$1:$B$6,2,FALSE)</f>
        <v>0</v>
      </c>
      <c r="G1397" s="140" t="s">
        <v>1646</v>
      </c>
      <c r="H1397" s="140" t="s">
        <v>1646</v>
      </c>
      <c r="I1397" s="145">
        <f>IF(A1397=A1396,1,0)</f>
        <v>1</v>
      </c>
      <c r="J1397" s="145">
        <f>IF(I1397=0,-INT(J1396-1),J1396)</f>
        <v>0</v>
      </c>
    </row>
    <row r="1398" spans="1:10" ht="12">
      <c r="A1398" s="140" t="s">
        <v>968</v>
      </c>
      <c r="C1398" s="143" t="s">
        <v>3117</v>
      </c>
      <c r="F1398" s="145">
        <f>VLOOKUP(E1398,RUOLO!$A$1:$B$6,2,FALSE)</f>
        <v>0</v>
      </c>
      <c r="G1398" s="140" t="s">
        <v>1646</v>
      </c>
      <c r="H1398" s="140" t="s">
        <v>1646</v>
      </c>
      <c r="I1398" s="145">
        <f>IF(A1398=A1397,1,0)</f>
        <v>1</v>
      </c>
      <c r="J1398" s="145">
        <f>IF(I1398=0,-INT(J1397-1),J1397)</f>
        <v>0</v>
      </c>
    </row>
    <row r="1399" spans="1:10" ht="12">
      <c r="A1399" s="140" t="s">
        <v>968</v>
      </c>
      <c r="C1399" s="143" t="s">
        <v>3118</v>
      </c>
      <c r="F1399" s="145">
        <f>VLOOKUP(E1399,RUOLO!$A$1:$B$6,2,FALSE)</f>
        <v>0</v>
      </c>
      <c r="G1399" s="140" t="s">
        <v>1646</v>
      </c>
      <c r="H1399" s="140" t="s">
        <v>1646</v>
      </c>
      <c r="I1399" s="145">
        <f>IF(A1399=A1398,1,0)</f>
        <v>1</v>
      </c>
      <c r="J1399" s="145">
        <f>IF(I1399=0,-INT(J1398-1),J1398)</f>
        <v>0</v>
      </c>
    </row>
    <row r="1400" spans="1:10" ht="12">
      <c r="A1400" s="140" t="s">
        <v>589</v>
      </c>
      <c r="B1400" s="143" t="s">
        <v>2347</v>
      </c>
      <c r="C1400" s="140" t="s">
        <v>2751</v>
      </c>
      <c r="F1400" s="145">
        <f>VLOOKUP(E1400,RUOLO!$A$1:$B$6,2,FALSE)</f>
        <v>0</v>
      </c>
      <c r="G1400" s="140" t="s">
        <v>2440</v>
      </c>
      <c r="H1400" s="140" t="s">
        <v>2440</v>
      </c>
      <c r="I1400" s="145">
        <f>IF(A1400=A1399,1,0)</f>
        <v>0</v>
      </c>
      <c r="J1400" s="145">
        <f>IF(I1400=0,-INT(J1399-1),J1399)</f>
        <v>1</v>
      </c>
    </row>
    <row r="1401" spans="1:10" ht="12">
      <c r="A1401" s="140" t="s">
        <v>958</v>
      </c>
      <c r="B1401" s="143" t="s">
        <v>3033</v>
      </c>
      <c r="C1401" s="143" t="s">
        <v>3034</v>
      </c>
      <c r="F1401" s="145">
        <f>VLOOKUP(E1401,RUOLO!$A$1:$B$6,2,FALSE)</f>
        <v>0</v>
      </c>
      <c r="G1401" s="140" t="s">
        <v>1646</v>
      </c>
      <c r="H1401" s="140" t="s">
        <v>1646</v>
      </c>
      <c r="I1401" s="145">
        <f>IF(A1401=A1400,1,0)</f>
        <v>0</v>
      </c>
      <c r="J1401" s="145">
        <f>IF(I1401=0,-INT(J1400-1),J1400)</f>
        <v>0</v>
      </c>
    </row>
    <row r="1402" spans="1:10" ht="12">
      <c r="A1402" s="140" t="s">
        <v>958</v>
      </c>
      <c r="B1402" s="143" t="s">
        <v>3035</v>
      </c>
      <c r="C1402" s="143" t="s">
        <v>3036</v>
      </c>
      <c r="F1402" s="145">
        <f>VLOOKUP(E1402,RUOLO!$A$1:$B$6,2,FALSE)</f>
        <v>0</v>
      </c>
      <c r="G1402" s="140" t="s">
        <v>1646</v>
      </c>
      <c r="H1402" s="140" t="s">
        <v>1646</v>
      </c>
      <c r="I1402" s="145">
        <f>IF(A1402=A1401,1,0)</f>
        <v>1</v>
      </c>
      <c r="J1402" s="145">
        <f>IF(I1402=0,-INT(J1401-1),J1401)</f>
        <v>0</v>
      </c>
    </row>
    <row r="1403" spans="1:10" ht="12">
      <c r="A1403" s="140" t="s">
        <v>958</v>
      </c>
      <c r="B1403" s="143" t="s">
        <v>3037</v>
      </c>
      <c r="C1403" s="143" t="s">
        <v>3038</v>
      </c>
      <c r="F1403" s="145">
        <f>VLOOKUP(E1403,RUOLO!$A$1:$B$6,2,FALSE)</f>
        <v>0</v>
      </c>
      <c r="G1403" s="140" t="s">
        <v>1646</v>
      </c>
      <c r="H1403" s="140" t="s">
        <v>1646</v>
      </c>
      <c r="I1403" s="145">
        <f>IF(A1403=A1402,1,0)</f>
        <v>1</v>
      </c>
      <c r="J1403" s="145">
        <f>IF(I1403=0,-INT(J1402-1),J1402)</f>
        <v>0</v>
      </c>
    </row>
    <row r="1404" spans="1:10" ht="12">
      <c r="A1404" s="140" t="s">
        <v>958</v>
      </c>
      <c r="B1404" s="143" t="s">
        <v>3039</v>
      </c>
      <c r="C1404" s="143" t="s">
        <v>3040</v>
      </c>
      <c r="F1404" s="145">
        <f>VLOOKUP(E1404,RUOLO!$A$1:$B$6,2,FALSE)</f>
        <v>0</v>
      </c>
      <c r="G1404" s="140" t="s">
        <v>1646</v>
      </c>
      <c r="H1404" s="140" t="s">
        <v>1646</v>
      </c>
      <c r="I1404" s="145">
        <f>IF(A1404=A1403,1,0)</f>
        <v>1</v>
      </c>
      <c r="J1404" s="145">
        <f>IF(I1404=0,-INT(J1403-1),J1403)</f>
        <v>0</v>
      </c>
    </row>
    <row r="1405" spans="1:10" ht="12">
      <c r="A1405" s="140" t="s">
        <v>958</v>
      </c>
      <c r="B1405" s="143" t="s">
        <v>3041</v>
      </c>
      <c r="C1405" s="143" t="s">
        <v>3042</v>
      </c>
      <c r="F1405" s="145">
        <f>VLOOKUP(E1405,RUOLO!$A$1:$B$6,2,FALSE)</f>
        <v>0</v>
      </c>
      <c r="G1405" s="140" t="s">
        <v>1646</v>
      </c>
      <c r="H1405" s="140" t="s">
        <v>1646</v>
      </c>
      <c r="I1405" s="145">
        <f>IF(A1405=A1404,1,0)</f>
        <v>1</v>
      </c>
      <c r="J1405" s="145">
        <f>IF(I1405=0,-INT(J1404-1),J1404)</f>
        <v>0</v>
      </c>
    </row>
    <row r="1406" spans="1:10" ht="12">
      <c r="A1406" s="140" t="s">
        <v>958</v>
      </c>
      <c r="B1406" s="143" t="s">
        <v>3043</v>
      </c>
      <c r="C1406" s="143" t="s">
        <v>3044</v>
      </c>
      <c r="F1406" s="145">
        <f>VLOOKUP(E1406,RUOLO!$A$1:$B$6,2,FALSE)</f>
        <v>0</v>
      </c>
      <c r="G1406" s="140" t="s">
        <v>1646</v>
      </c>
      <c r="H1406" s="140" t="s">
        <v>1646</v>
      </c>
      <c r="I1406" s="145">
        <f>IF(A1406=A1405,1,0)</f>
        <v>1</v>
      </c>
      <c r="J1406" s="145">
        <f>IF(I1406=0,-INT(J1405-1),J1405)</f>
        <v>0</v>
      </c>
    </row>
    <row r="1407" spans="1:10" ht="12">
      <c r="A1407" s="140" t="s">
        <v>958</v>
      </c>
      <c r="B1407" s="143" t="s">
        <v>3045</v>
      </c>
      <c r="C1407" s="143" t="s">
        <v>3046</v>
      </c>
      <c r="F1407" s="145">
        <f>VLOOKUP(E1407,RUOLO!$A$1:$B$6,2,FALSE)</f>
        <v>0</v>
      </c>
      <c r="G1407" s="140" t="s">
        <v>1646</v>
      </c>
      <c r="H1407" s="140" t="s">
        <v>1646</v>
      </c>
      <c r="I1407" s="145">
        <f>IF(A1407=A1406,1,0)</f>
        <v>1</v>
      </c>
      <c r="J1407" s="145">
        <f>IF(I1407=0,-INT(J1406-1),J1406)</f>
        <v>0</v>
      </c>
    </row>
    <row r="1408" spans="1:10" ht="12">
      <c r="A1408" s="140" t="s">
        <v>958</v>
      </c>
      <c r="B1408" s="143" t="s">
        <v>2479</v>
      </c>
      <c r="C1408" s="143" t="s">
        <v>2480</v>
      </c>
      <c r="F1408" s="145">
        <f>VLOOKUP(E1408,RUOLO!$A$1:$B$6,2,FALSE)</f>
        <v>0</v>
      </c>
      <c r="G1408" s="140" t="s">
        <v>1646</v>
      </c>
      <c r="H1408" s="140" t="s">
        <v>1646</v>
      </c>
      <c r="I1408" s="145">
        <f>IF(A1408=A1407,1,0)</f>
        <v>1</v>
      </c>
      <c r="J1408" s="145">
        <f>IF(I1408=0,-INT(J1407-1),J1407)</f>
        <v>0</v>
      </c>
    </row>
    <row r="1409" spans="1:10" ht="12">
      <c r="A1409" s="140" t="s">
        <v>958</v>
      </c>
      <c r="B1409" s="143" t="s">
        <v>3047</v>
      </c>
      <c r="C1409" s="143" t="s">
        <v>3048</v>
      </c>
      <c r="F1409" s="145">
        <f>VLOOKUP(E1409,RUOLO!$A$1:$B$6,2,FALSE)</f>
        <v>0</v>
      </c>
      <c r="G1409" s="140" t="s">
        <v>1646</v>
      </c>
      <c r="H1409" s="140" t="s">
        <v>1646</v>
      </c>
      <c r="I1409" s="145">
        <f>IF(A1409=A1408,1,0)</f>
        <v>1</v>
      </c>
      <c r="J1409" s="145">
        <f>IF(I1409=0,-INT(J1408-1),J1408)</f>
        <v>0</v>
      </c>
    </row>
    <row r="1410" spans="1:10" ht="12">
      <c r="A1410" s="140" t="s">
        <v>958</v>
      </c>
      <c r="B1410" s="143" t="s">
        <v>3049</v>
      </c>
      <c r="C1410" s="143" t="s">
        <v>3050</v>
      </c>
      <c r="F1410" s="145">
        <f>VLOOKUP(E1410,RUOLO!$A$1:$B$6,2,FALSE)</f>
        <v>0</v>
      </c>
      <c r="G1410" s="140" t="s">
        <v>1646</v>
      </c>
      <c r="H1410" s="140" t="s">
        <v>1646</v>
      </c>
      <c r="I1410" s="145">
        <f>IF(A1410=A1409,1,0)</f>
        <v>1</v>
      </c>
      <c r="J1410" s="145">
        <f>IF(I1410=0,-INT(J1409-1),J1409)</f>
        <v>0</v>
      </c>
    </row>
    <row r="1411" spans="1:10" ht="12">
      <c r="A1411" s="140" t="s">
        <v>958</v>
      </c>
      <c r="B1411" s="143" t="s">
        <v>3051</v>
      </c>
      <c r="C1411" s="143" t="s">
        <v>3052</v>
      </c>
      <c r="F1411" s="145">
        <f>VLOOKUP(E1411,RUOLO!$A$1:$B$6,2,FALSE)</f>
        <v>0</v>
      </c>
      <c r="G1411" s="140" t="s">
        <v>1646</v>
      </c>
      <c r="H1411" s="140" t="s">
        <v>1646</v>
      </c>
      <c r="I1411" s="145">
        <f>IF(A1411=A1410,1,0)</f>
        <v>1</v>
      </c>
      <c r="J1411" s="145">
        <f>IF(I1411=0,-INT(J1410-1),J1410)</f>
        <v>0</v>
      </c>
    </row>
    <row r="1412" spans="1:10" ht="12">
      <c r="A1412" s="140" t="s">
        <v>958</v>
      </c>
      <c r="B1412" s="143" t="s">
        <v>3053</v>
      </c>
      <c r="C1412" s="143" t="s">
        <v>3054</v>
      </c>
      <c r="F1412" s="145">
        <f>VLOOKUP(E1412,RUOLO!$A$1:$B$6,2,FALSE)</f>
        <v>0</v>
      </c>
      <c r="G1412" s="140" t="s">
        <v>1646</v>
      </c>
      <c r="H1412" s="140" t="s">
        <v>1646</v>
      </c>
      <c r="I1412" s="145">
        <f>IF(A1412=A1411,1,0)</f>
        <v>1</v>
      </c>
      <c r="J1412" s="145">
        <f>IF(I1412=0,-INT(J1411-1),J1411)</f>
        <v>0</v>
      </c>
    </row>
    <row r="1413" spans="1:10" ht="12">
      <c r="A1413" s="140" t="s">
        <v>958</v>
      </c>
      <c r="B1413" s="143" t="s">
        <v>3055</v>
      </c>
      <c r="C1413" s="143" t="s">
        <v>3056</v>
      </c>
      <c r="F1413" s="145">
        <f>VLOOKUP(E1413,RUOLO!$A$1:$B$6,2,FALSE)</f>
        <v>0</v>
      </c>
      <c r="G1413" s="140" t="s">
        <v>1646</v>
      </c>
      <c r="H1413" s="140" t="s">
        <v>1646</v>
      </c>
      <c r="I1413" s="145">
        <f>IF(A1413=A1412,1,0)</f>
        <v>1</v>
      </c>
      <c r="J1413" s="145">
        <f>IF(I1413=0,-INT(J1412-1),J1412)</f>
        <v>0</v>
      </c>
    </row>
    <row r="1414" spans="1:10" ht="12">
      <c r="A1414" s="140" t="s">
        <v>958</v>
      </c>
      <c r="B1414" s="143" t="s">
        <v>3057</v>
      </c>
      <c r="C1414" s="143" t="s">
        <v>3058</v>
      </c>
      <c r="F1414" s="145">
        <f>VLOOKUP(E1414,RUOLO!$A$1:$B$6,2,FALSE)</f>
        <v>0</v>
      </c>
      <c r="G1414" s="140" t="s">
        <v>1646</v>
      </c>
      <c r="H1414" s="140" t="s">
        <v>1646</v>
      </c>
      <c r="I1414" s="145">
        <f>IF(A1414=A1413,1,0)</f>
        <v>1</v>
      </c>
      <c r="J1414" s="145">
        <f>IF(I1414=0,-INT(J1413-1),J1413)</f>
        <v>0</v>
      </c>
    </row>
    <row r="1415" spans="1:10" ht="12">
      <c r="A1415" s="140" t="s">
        <v>958</v>
      </c>
      <c r="B1415" s="143" t="s">
        <v>3059</v>
      </c>
      <c r="C1415" s="143" t="s">
        <v>3060</v>
      </c>
      <c r="F1415" s="145">
        <f>VLOOKUP(E1415,RUOLO!$A$1:$B$6,2,FALSE)</f>
        <v>0</v>
      </c>
      <c r="G1415" s="140" t="s">
        <v>1625</v>
      </c>
      <c r="H1415" s="140" t="s">
        <v>1646</v>
      </c>
      <c r="I1415" s="145">
        <f>IF(A1415=A1414,1,0)</f>
        <v>1</v>
      </c>
      <c r="J1415" s="145">
        <f>IF(I1415=0,-INT(J1414-1),J1414)</f>
        <v>0</v>
      </c>
    </row>
    <row r="1416" spans="1:10" ht="12">
      <c r="A1416" s="140" t="s">
        <v>958</v>
      </c>
      <c r="B1416" s="143" t="s">
        <v>3061</v>
      </c>
      <c r="C1416" s="143" t="s">
        <v>3062</v>
      </c>
      <c r="F1416" s="145">
        <f>VLOOKUP(E1416,RUOLO!$A$1:$B$6,2,FALSE)</f>
        <v>0</v>
      </c>
      <c r="G1416" s="140" t="s">
        <v>1646</v>
      </c>
      <c r="H1416" s="140" t="s">
        <v>1646</v>
      </c>
      <c r="I1416" s="145">
        <f>IF(A1416=A1415,1,0)</f>
        <v>1</v>
      </c>
      <c r="J1416" s="145">
        <f>IF(I1416=0,-INT(J1415-1),J1415)</f>
        <v>0</v>
      </c>
    </row>
    <row r="1417" spans="1:10" ht="12">
      <c r="A1417" s="140" t="s">
        <v>958</v>
      </c>
      <c r="B1417" s="143" t="s">
        <v>2489</v>
      </c>
      <c r="C1417" s="143" t="s">
        <v>2490</v>
      </c>
      <c r="F1417" s="145">
        <f>VLOOKUP(E1417,RUOLO!$A$1:$B$6,2,FALSE)</f>
        <v>0</v>
      </c>
      <c r="G1417" s="140" t="s">
        <v>1646</v>
      </c>
      <c r="H1417" s="140" t="s">
        <v>1646</v>
      </c>
      <c r="I1417" s="145">
        <f>IF(A1417=A1416,1,0)</f>
        <v>1</v>
      </c>
      <c r="J1417" s="145">
        <f>IF(I1417=0,-INT(J1416-1),J1416)</f>
        <v>0</v>
      </c>
    </row>
    <row r="1418" spans="1:10" ht="12">
      <c r="A1418" s="140" t="s">
        <v>958</v>
      </c>
      <c r="B1418" s="143" t="s">
        <v>3063</v>
      </c>
      <c r="C1418" s="143" t="s">
        <v>3064</v>
      </c>
      <c r="F1418" s="145">
        <f>VLOOKUP(E1418,RUOLO!$A$1:$B$6,2,FALSE)</f>
        <v>0</v>
      </c>
      <c r="G1418" s="140" t="s">
        <v>1646</v>
      </c>
      <c r="H1418" s="140" t="s">
        <v>1646</v>
      </c>
      <c r="I1418" s="145">
        <f>IF(A1418=A1417,1,0)</f>
        <v>1</v>
      </c>
      <c r="J1418" s="145">
        <f>IF(I1418=0,-INT(J1417-1),J1417)</f>
        <v>0</v>
      </c>
    </row>
    <row r="1419" spans="1:10" ht="12">
      <c r="A1419" s="140" t="s">
        <v>958</v>
      </c>
      <c r="B1419" s="143" t="s">
        <v>2978</v>
      </c>
      <c r="C1419" s="143" t="s">
        <v>2979</v>
      </c>
      <c r="F1419" s="145">
        <f>VLOOKUP(E1419,RUOLO!$A$1:$B$6,2,FALSE)</f>
        <v>0</v>
      </c>
      <c r="G1419" s="140" t="s">
        <v>1646</v>
      </c>
      <c r="H1419" s="140" t="s">
        <v>1646</v>
      </c>
      <c r="I1419" s="145">
        <f>IF(A1419=A1418,1,0)</f>
        <v>1</v>
      </c>
      <c r="J1419" s="145">
        <f>IF(I1419=0,-INT(J1418-1),J1418)</f>
        <v>0</v>
      </c>
    </row>
    <row r="1420" spans="1:10" ht="12">
      <c r="A1420" s="140" t="s">
        <v>958</v>
      </c>
      <c r="B1420" s="143" t="s">
        <v>3065</v>
      </c>
      <c r="C1420" s="143" t="s">
        <v>3066</v>
      </c>
      <c r="F1420" s="145">
        <f>VLOOKUP(E1420,RUOLO!$A$1:$B$6,2,FALSE)</f>
        <v>0</v>
      </c>
      <c r="G1420" s="140" t="s">
        <v>1646</v>
      </c>
      <c r="H1420" s="140" t="s">
        <v>1646</v>
      </c>
      <c r="I1420" s="145">
        <f>IF(A1420=A1419,1,0)</f>
        <v>1</v>
      </c>
      <c r="J1420" s="145">
        <f>IF(I1420=0,-INT(J1419-1),J1419)</f>
        <v>0</v>
      </c>
    </row>
    <row r="1421" spans="1:10" ht="12">
      <c r="A1421" s="140" t="s">
        <v>958</v>
      </c>
      <c r="B1421" s="143" t="s">
        <v>2356</v>
      </c>
      <c r="C1421" s="143" t="s">
        <v>2357</v>
      </c>
      <c r="F1421" s="145">
        <f>VLOOKUP(E1421,RUOLO!$A$1:$B$6,2,FALSE)</f>
        <v>0</v>
      </c>
      <c r="G1421" s="140" t="s">
        <v>1646</v>
      </c>
      <c r="H1421" s="140" t="s">
        <v>1646</v>
      </c>
      <c r="I1421" s="145">
        <f>IF(A1421=A1420,1,0)</f>
        <v>1</v>
      </c>
      <c r="J1421" s="145">
        <f>IF(I1421=0,-INT(J1420-1),J1420)</f>
        <v>0</v>
      </c>
    </row>
    <row r="1422" spans="1:10" ht="12">
      <c r="A1422" s="140" t="s">
        <v>958</v>
      </c>
      <c r="B1422" s="143" t="s">
        <v>2980</v>
      </c>
      <c r="C1422" s="143" t="s">
        <v>2981</v>
      </c>
      <c r="F1422" s="145">
        <f>VLOOKUP(E1422,RUOLO!$A$1:$B$6,2,FALSE)</f>
        <v>0</v>
      </c>
      <c r="G1422" s="140" t="s">
        <v>1646</v>
      </c>
      <c r="H1422" s="140" t="s">
        <v>1646</v>
      </c>
      <c r="I1422" s="145">
        <f>IF(A1422=A1421,1,0)</f>
        <v>1</v>
      </c>
      <c r="J1422" s="145">
        <f>IF(I1422=0,-INT(J1421-1),J1421)</f>
        <v>0</v>
      </c>
    </row>
    <row r="1423" spans="1:10" ht="12">
      <c r="A1423" s="140" t="s">
        <v>958</v>
      </c>
      <c r="B1423" s="143" t="s">
        <v>3067</v>
      </c>
      <c r="C1423" s="143" t="s">
        <v>3068</v>
      </c>
      <c r="F1423" s="145">
        <f>VLOOKUP(E1423,RUOLO!$A$1:$B$6,2,FALSE)</f>
        <v>0</v>
      </c>
      <c r="G1423" s="140" t="s">
        <v>1646</v>
      </c>
      <c r="H1423" s="140" t="s">
        <v>1646</v>
      </c>
      <c r="I1423" s="145">
        <f>IF(A1423=A1422,1,0)</f>
        <v>1</v>
      </c>
      <c r="J1423" s="145">
        <f>IF(I1423=0,-INT(J1422-1),J1422)</f>
        <v>0</v>
      </c>
    </row>
    <row r="1424" spans="1:10" ht="12">
      <c r="A1424" s="140" t="s">
        <v>958</v>
      </c>
      <c r="B1424" s="143" t="s">
        <v>3069</v>
      </c>
      <c r="C1424" s="143" t="s">
        <v>3070</v>
      </c>
      <c r="F1424" s="145">
        <f>VLOOKUP(E1424,RUOLO!$A$1:$B$6,2,FALSE)</f>
        <v>0</v>
      </c>
      <c r="G1424" s="140" t="s">
        <v>1646</v>
      </c>
      <c r="H1424" s="140" t="s">
        <v>1646</v>
      </c>
      <c r="I1424" s="145">
        <f>IF(A1424=A1423,1,0)</f>
        <v>1</v>
      </c>
      <c r="J1424" s="145">
        <f>IF(I1424=0,-INT(J1423-1),J1423)</f>
        <v>0</v>
      </c>
    </row>
    <row r="1425" spans="1:10" ht="12">
      <c r="A1425" s="140" t="s">
        <v>958</v>
      </c>
      <c r="B1425" s="143" t="s">
        <v>3071</v>
      </c>
      <c r="C1425" s="143" t="s">
        <v>3072</v>
      </c>
      <c r="F1425" s="145">
        <f>VLOOKUP(E1425,RUOLO!$A$1:$B$6,2,FALSE)</f>
        <v>0</v>
      </c>
      <c r="G1425" s="140" t="s">
        <v>1646</v>
      </c>
      <c r="H1425" s="140" t="s">
        <v>1646</v>
      </c>
      <c r="I1425" s="145">
        <f>IF(A1425=A1424,1,0)</f>
        <v>1</v>
      </c>
      <c r="J1425" s="145">
        <f>IF(I1425=0,-INT(J1424-1),J1424)</f>
        <v>0</v>
      </c>
    </row>
    <row r="1426" spans="1:10" ht="12">
      <c r="A1426" s="140" t="s">
        <v>958</v>
      </c>
      <c r="B1426" s="143" t="s">
        <v>3073</v>
      </c>
      <c r="C1426" s="143" t="s">
        <v>2984</v>
      </c>
      <c r="F1426" s="145">
        <f>VLOOKUP(E1426,RUOLO!$A$1:$B$6,2,FALSE)</f>
        <v>0</v>
      </c>
      <c r="G1426" s="140" t="s">
        <v>1646</v>
      </c>
      <c r="H1426" s="140" t="s">
        <v>1646</v>
      </c>
      <c r="I1426" s="145">
        <f>IF(A1426=A1425,1,0)</f>
        <v>1</v>
      </c>
      <c r="J1426" s="145">
        <f>IF(I1426=0,-INT(J1425-1),J1425)</f>
        <v>0</v>
      </c>
    </row>
    <row r="1427" spans="1:10" ht="12">
      <c r="A1427" s="140" t="s">
        <v>958</v>
      </c>
      <c r="B1427" s="143" t="s">
        <v>2299</v>
      </c>
      <c r="C1427" s="143" t="s">
        <v>2985</v>
      </c>
      <c r="F1427" s="145">
        <f>VLOOKUP(E1427,RUOLO!$A$1:$B$6,2,FALSE)</f>
        <v>0</v>
      </c>
      <c r="G1427" s="140" t="s">
        <v>1625</v>
      </c>
      <c r="H1427" s="140" t="s">
        <v>1625</v>
      </c>
      <c r="I1427" s="145">
        <f>IF(A1427=A1426,1,0)</f>
        <v>1</v>
      </c>
      <c r="J1427" s="145">
        <f>IF(I1427=0,-INT(J1426-1),J1426)</f>
        <v>0</v>
      </c>
    </row>
    <row r="1428" spans="1:10" ht="12">
      <c r="A1428" s="140" t="s">
        <v>958</v>
      </c>
      <c r="B1428" s="143" t="s">
        <v>3074</v>
      </c>
      <c r="C1428" s="143" t="s">
        <v>3075</v>
      </c>
      <c r="F1428" s="145">
        <f>VLOOKUP(E1428,RUOLO!$A$1:$B$6,2,FALSE)</f>
        <v>0</v>
      </c>
      <c r="G1428" s="140" t="s">
        <v>1646</v>
      </c>
      <c r="H1428" s="140" t="s">
        <v>1646</v>
      </c>
      <c r="I1428" s="145">
        <f>IF(A1428=A1427,1,0)</f>
        <v>1</v>
      </c>
      <c r="J1428" s="145">
        <f>IF(I1428=0,-INT(J1427-1),J1427)</f>
        <v>0</v>
      </c>
    </row>
    <row r="1429" spans="1:10" ht="12">
      <c r="A1429" s="140" t="s">
        <v>958</v>
      </c>
      <c r="B1429" s="143" t="s">
        <v>3076</v>
      </c>
      <c r="C1429" s="143" t="s">
        <v>3077</v>
      </c>
      <c r="F1429" s="145">
        <f>VLOOKUP(E1429,RUOLO!$A$1:$B$6,2,FALSE)</f>
        <v>0</v>
      </c>
      <c r="G1429" s="140" t="s">
        <v>1646</v>
      </c>
      <c r="H1429" s="140" t="s">
        <v>1646</v>
      </c>
      <c r="I1429" s="145">
        <f>IF(A1429=A1428,1,0)</f>
        <v>1</v>
      </c>
      <c r="J1429" s="145">
        <f>IF(I1429=0,-INT(J1428-1),J1428)</f>
        <v>0</v>
      </c>
    </row>
    <row r="1430" spans="1:10" ht="12">
      <c r="A1430" s="140" t="s">
        <v>958</v>
      </c>
      <c r="B1430" s="143" t="s">
        <v>3078</v>
      </c>
      <c r="C1430" s="143" t="s">
        <v>3079</v>
      </c>
      <c r="F1430" s="145">
        <f>VLOOKUP(E1430,RUOLO!$A$1:$B$6,2,FALSE)</f>
        <v>0</v>
      </c>
      <c r="G1430" s="140" t="s">
        <v>1646</v>
      </c>
      <c r="H1430" s="140" t="s">
        <v>1646</v>
      </c>
      <c r="I1430" s="145">
        <f>IF(A1430=A1429,1,0)</f>
        <v>1</v>
      </c>
      <c r="J1430" s="145">
        <f>IF(I1430=0,-INT(J1429-1),J1429)</f>
        <v>0</v>
      </c>
    </row>
    <row r="1431" spans="1:10" ht="12">
      <c r="A1431" s="140" t="s">
        <v>958</v>
      </c>
      <c r="B1431" s="143" t="s">
        <v>2475</v>
      </c>
      <c r="C1431" s="143" t="s">
        <v>2505</v>
      </c>
      <c r="F1431" s="145">
        <f>VLOOKUP(E1431,RUOLO!$A$1:$B$6,2,FALSE)</f>
        <v>0</v>
      </c>
      <c r="G1431" s="140" t="s">
        <v>1646</v>
      </c>
      <c r="H1431" s="140" t="s">
        <v>1646</v>
      </c>
      <c r="I1431" s="145">
        <f>IF(A1431=A1430,1,0)</f>
        <v>1</v>
      </c>
      <c r="J1431" s="145">
        <f>IF(I1431=0,-INT(J1430-1),J1430)</f>
        <v>0</v>
      </c>
    </row>
    <row r="1432" spans="1:10" ht="12">
      <c r="A1432" s="140" t="s">
        <v>958</v>
      </c>
      <c r="B1432" s="143" t="s">
        <v>3080</v>
      </c>
      <c r="C1432" s="143" t="s">
        <v>3081</v>
      </c>
      <c r="F1432" s="145">
        <f>VLOOKUP(E1432,RUOLO!$A$1:$B$6,2,FALSE)</f>
        <v>0</v>
      </c>
      <c r="G1432" s="140" t="s">
        <v>1646</v>
      </c>
      <c r="H1432" s="140" t="s">
        <v>1646</v>
      </c>
      <c r="I1432" s="145">
        <f>IF(A1432=A1431,1,0)</f>
        <v>1</v>
      </c>
      <c r="J1432" s="145">
        <f>IF(I1432=0,-INT(J1431-1),J1431)</f>
        <v>0</v>
      </c>
    </row>
    <row r="1433" spans="1:10" ht="12">
      <c r="A1433" s="140" t="s">
        <v>958</v>
      </c>
      <c r="B1433" s="143" t="s">
        <v>3082</v>
      </c>
      <c r="C1433" s="143" t="s">
        <v>3083</v>
      </c>
      <c r="F1433" s="145">
        <f>VLOOKUP(E1433,RUOLO!$A$1:$B$6,2,FALSE)</f>
        <v>0</v>
      </c>
      <c r="G1433" s="140" t="s">
        <v>1646</v>
      </c>
      <c r="H1433" s="140" t="s">
        <v>1646</v>
      </c>
      <c r="I1433" s="145">
        <f>IF(A1433=A1432,1,0)</f>
        <v>1</v>
      </c>
      <c r="J1433" s="145">
        <f>IF(I1433=0,-INT(J1432-1),J1432)</f>
        <v>0</v>
      </c>
    </row>
    <row r="1434" spans="1:10" ht="12">
      <c r="A1434" s="140" t="s">
        <v>958</v>
      </c>
      <c r="B1434" s="143" t="s">
        <v>3084</v>
      </c>
      <c r="C1434" s="143" t="s">
        <v>3085</v>
      </c>
      <c r="F1434" s="145">
        <f>VLOOKUP(E1434,RUOLO!$A$1:$B$6,2,FALSE)</f>
        <v>0</v>
      </c>
      <c r="G1434" s="140" t="s">
        <v>1646</v>
      </c>
      <c r="H1434" s="140" t="s">
        <v>1646</v>
      </c>
      <c r="I1434" s="145">
        <f>IF(A1434=A1433,1,0)</f>
        <v>1</v>
      </c>
      <c r="J1434" s="145">
        <f>IF(I1434=0,-INT(J1433-1),J1433)</f>
        <v>0</v>
      </c>
    </row>
    <row r="1435" spans="1:10" ht="12">
      <c r="A1435" s="140" t="s">
        <v>958</v>
      </c>
      <c r="B1435" s="143" t="s">
        <v>3086</v>
      </c>
      <c r="C1435" s="143" t="s">
        <v>3087</v>
      </c>
      <c r="F1435" s="145">
        <f>VLOOKUP(E1435,RUOLO!$A$1:$B$6,2,FALSE)</f>
        <v>0</v>
      </c>
      <c r="G1435" s="140" t="s">
        <v>1646</v>
      </c>
      <c r="H1435" s="140" t="s">
        <v>1646</v>
      </c>
      <c r="I1435" s="145">
        <f>IF(A1435=A1434,1,0)</f>
        <v>1</v>
      </c>
      <c r="J1435" s="145">
        <f>IF(I1435=0,-INT(J1434-1),J1434)</f>
        <v>0</v>
      </c>
    </row>
    <row r="1436" spans="1:10" ht="24">
      <c r="A1436" s="140" t="s">
        <v>1023</v>
      </c>
      <c r="B1436" s="153" t="s">
        <v>1925</v>
      </c>
      <c r="C1436" s="143" t="s">
        <v>1926</v>
      </c>
      <c r="F1436" s="145">
        <f>VLOOKUP(E1436,RUOLO!$A$1:$B$6,2,FALSE)</f>
        <v>0</v>
      </c>
      <c r="G1436" s="140" t="s">
        <v>1625</v>
      </c>
      <c r="H1436" s="140" t="s">
        <v>1625</v>
      </c>
      <c r="I1436" s="145">
        <f>IF(A1436=A1435,1,0)</f>
        <v>0</v>
      </c>
      <c r="J1436" s="145">
        <f>IF(I1436=0,-INT(J1435-1),J1435)</f>
        <v>1</v>
      </c>
    </row>
    <row r="1437" spans="1:10" ht="12">
      <c r="A1437" s="140" t="s">
        <v>553</v>
      </c>
      <c r="B1437" s="143" t="s">
        <v>2740</v>
      </c>
      <c r="C1437" s="143" t="s">
        <v>2741</v>
      </c>
      <c r="F1437" s="145">
        <f>VLOOKUP(E1437,RUOLO!$A$1:$B$6,2,FALSE)</f>
        <v>0</v>
      </c>
      <c r="G1437" s="140" t="s">
        <v>1625</v>
      </c>
      <c r="H1437" s="140" t="s">
        <v>1625</v>
      </c>
      <c r="I1437" s="145">
        <f>IF(A1437=A1436,1,0)</f>
        <v>0</v>
      </c>
      <c r="J1437" s="145">
        <f>IF(I1437=0,-INT(J1436-1),J1436)</f>
        <v>0</v>
      </c>
    </row>
    <row r="1438" spans="1:10" ht="12.75">
      <c r="A1438" s="166" t="s">
        <v>278</v>
      </c>
      <c r="B1438" s="143" t="s">
        <v>2325</v>
      </c>
      <c r="C1438" s="143" t="s">
        <v>2326</v>
      </c>
      <c r="F1438" s="145">
        <f>VLOOKUP(E1438,RUOLO!$A$1:$B$6,2,FALSE)</f>
        <v>0</v>
      </c>
      <c r="G1438" s="140" t="s">
        <v>1625</v>
      </c>
      <c r="H1438" s="140" t="s">
        <v>1625</v>
      </c>
      <c r="I1438" s="145">
        <f>IF(A1438=A1437,1,0)</f>
        <v>0</v>
      </c>
      <c r="J1438" s="145">
        <f>IF(I1438=0,-INT(J1437-1),J1437)</f>
        <v>1</v>
      </c>
    </row>
    <row r="1439" spans="1:10" ht="12">
      <c r="A1439" s="140" t="s">
        <v>2725</v>
      </c>
      <c r="B1439" s="143" t="s">
        <v>2726</v>
      </c>
      <c r="C1439" s="143" t="s">
        <v>2727</v>
      </c>
      <c r="F1439" s="145">
        <f>VLOOKUP(E1439,RUOLO!$A$1:$B$6,2,FALSE)</f>
        <v>0</v>
      </c>
      <c r="G1439" s="140" t="s">
        <v>1625</v>
      </c>
      <c r="H1439" s="140" t="s">
        <v>1625</v>
      </c>
      <c r="I1439" s="145">
        <f>IF(A1439=A1438,1,0)</f>
        <v>0</v>
      </c>
      <c r="J1439" s="145">
        <f>IF(I1439=0,-INT(J1438-1),J1438)</f>
        <v>0</v>
      </c>
    </row>
    <row r="1440" spans="1:10" ht="12">
      <c r="A1440" s="140" t="s">
        <v>1355</v>
      </c>
      <c r="B1440" s="143" t="s">
        <v>2403</v>
      </c>
      <c r="C1440" s="143" t="s">
        <v>3693</v>
      </c>
      <c r="F1440" s="145">
        <f>VLOOKUP(E1440,RUOLO!$A$1:$B$6,2,FALSE)</f>
        <v>0</v>
      </c>
      <c r="G1440" s="140" t="s">
        <v>3651</v>
      </c>
      <c r="H1440" s="140" t="s">
        <v>3651</v>
      </c>
      <c r="I1440" s="145">
        <f>IF(A1440=A1439,1,0)</f>
        <v>0</v>
      </c>
      <c r="J1440" s="145">
        <f>IF(I1440=0,-INT(J1439-1),J1439)</f>
        <v>1</v>
      </c>
    </row>
    <row r="1441" spans="1:10" ht="12">
      <c r="A1441" s="154" t="s">
        <v>200</v>
      </c>
      <c r="B1441" s="143" t="s">
        <v>2255</v>
      </c>
      <c r="C1441" s="143" t="s">
        <v>2256</v>
      </c>
      <c r="F1441" s="145">
        <f>VLOOKUP(E1441,RUOLO!$A$1:$B$6,2,FALSE)</f>
        <v>0</v>
      </c>
      <c r="G1441" s="140" t="s">
        <v>1625</v>
      </c>
      <c r="H1441" s="140" t="s">
        <v>1625</v>
      </c>
      <c r="I1441" s="145">
        <f>IF(A1441=A1440,1,0)</f>
        <v>0</v>
      </c>
      <c r="J1441" s="145">
        <f>IF(I1441=0,-INT(J1440-1),J1440)</f>
        <v>0</v>
      </c>
    </row>
    <row r="1442" spans="1:10" ht="12">
      <c r="A1442" s="140" t="s">
        <v>972</v>
      </c>
      <c r="B1442" s="143" t="s">
        <v>3141</v>
      </c>
      <c r="C1442" s="143" t="s">
        <v>3142</v>
      </c>
      <c r="F1442" s="145">
        <f>VLOOKUP(E1442,RUOLO!$A$1:$B$6,2,FALSE)</f>
        <v>0</v>
      </c>
      <c r="G1442" s="140" t="s">
        <v>1646</v>
      </c>
      <c r="H1442" s="140" t="s">
        <v>1625</v>
      </c>
      <c r="I1442" s="145">
        <f>IF(A1442=A1441,1,0)</f>
        <v>0</v>
      </c>
      <c r="J1442" s="145">
        <f>IF(I1442=0,-INT(J1441-1),J1441)</f>
        <v>1</v>
      </c>
    </row>
    <row r="1443" spans="1:10" ht="12">
      <c r="A1443" s="140" t="s">
        <v>972</v>
      </c>
      <c r="B1443" s="143" t="s">
        <v>2978</v>
      </c>
      <c r="C1443" s="143" t="s">
        <v>2979</v>
      </c>
      <c r="F1443" s="145">
        <f>VLOOKUP(E1443,RUOLO!$A$1:$B$6,2,FALSE)</f>
        <v>0</v>
      </c>
      <c r="G1443" s="140" t="s">
        <v>1646</v>
      </c>
      <c r="H1443" s="140" t="s">
        <v>1646</v>
      </c>
      <c r="I1443" s="145">
        <f>IF(A1443=A1442,1,0)</f>
        <v>1</v>
      </c>
      <c r="J1443" s="145">
        <f>IF(I1443=0,-INT(J1442-1),J1442)</f>
        <v>1</v>
      </c>
    </row>
    <row r="1444" spans="1:10" ht="12">
      <c r="A1444" s="140" t="s">
        <v>972</v>
      </c>
      <c r="B1444" s="143" t="s">
        <v>2356</v>
      </c>
      <c r="C1444" s="143" t="s">
        <v>2357</v>
      </c>
      <c r="F1444" s="145">
        <f>VLOOKUP(E1444,RUOLO!$A$1:$B$6,2,FALSE)</f>
        <v>0</v>
      </c>
      <c r="G1444" s="140" t="s">
        <v>1646</v>
      </c>
      <c r="H1444" s="140" t="s">
        <v>1646</v>
      </c>
      <c r="I1444" s="145">
        <f>IF(A1444=A1443,1,0)</f>
        <v>1</v>
      </c>
      <c r="J1444" s="145">
        <f>IF(I1444=0,-INT(J1443-1),J1443)</f>
        <v>1</v>
      </c>
    </row>
    <row r="1445" spans="1:10" ht="12">
      <c r="A1445" s="140" t="s">
        <v>972</v>
      </c>
      <c r="B1445" s="143" t="s">
        <v>2980</v>
      </c>
      <c r="C1445" s="143" t="s">
        <v>2981</v>
      </c>
      <c r="F1445" s="145">
        <f>VLOOKUP(E1445,RUOLO!$A$1:$B$6,2,FALSE)</f>
        <v>0</v>
      </c>
      <c r="G1445" s="140" t="s">
        <v>1646</v>
      </c>
      <c r="H1445" s="140" t="s">
        <v>1646</v>
      </c>
      <c r="I1445" s="145">
        <f>IF(A1445=A1444,1,0)</f>
        <v>1</v>
      </c>
      <c r="J1445" s="145">
        <f>IF(I1445=0,-INT(J1444-1),J1444)</f>
        <v>1</v>
      </c>
    </row>
    <row r="1446" spans="1:10" ht="12">
      <c r="A1446" s="140" t="s">
        <v>972</v>
      </c>
      <c r="B1446" s="143" t="s">
        <v>2497</v>
      </c>
      <c r="C1446" s="143" t="s">
        <v>2984</v>
      </c>
      <c r="F1446" s="145">
        <f>VLOOKUP(E1446,RUOLO!$A$1:$B$6,2,FALSE)</f>
        <v>0</v>
      </c>
      <c r="G1446" s="140" t="s">
        <v>1646</v>
      </c>
      <c r="H1446" s="140" t="s">
        <v>1646</v>
      </c>
      <c r="I1446" s="145">
        <f>IF(A1446=A1445,1,0)</f>
        <v>1</v>
      </c>
      <c r="J1446" s="145">
        <f>IF(I1446=0,-INT(J1445-1),J1445)</f>
        <v>1</v>
      </c>
    </row>
    <row r="1447" spans="1:10" ht="12">
      <c r="A1447" s="140" t="s">
        <v>972</v>
      </c>
      <c r="B1447" s="143" t="s">
        <v>2299</v>
      </c>
      <c r="C1447" s="143" t="s">
        <v>2985</v>
      </c>
      <c r="F1447" s="145">
        <f>VLOOKUP(E1447,RUOLO!$A$1:$B$6,2,FALSE)</f>
        <v>0</v>
      </c>
      <c r="G1447" s="140" t="s">
        <v>1646</v>
      </c>
      <c r="H1447" s="140" t="s">
        <v>1646</v>
      </c>
      <c r="I1447" s="145">
        <f>IF(A1447=A1446,1,0)</f>
        <v>1</v>
      </c>
      <c r="J1447" s="145">
        <f>IF(I1447=0,-INT(J1446-1),J1446)</f>
        <v>1</v>
      </c>
    </row>
    <row r="1448" spans="1:10" ht="12">
      <c r="A1448" s="140" t="s">
        <v>972</v>
      </c>
      <c r="B1448" s="143" t="s">
        <v>3143</v>
      </c>
      <c r="C1448" s="143" t="s">
        <v>2496</v>
      </c>
      <c r="F1448" s="145">
        <f>VLOOKUP(E1448,RUOLO!$A$1:$B$6,2,FALSE)</f>
        <v>0</v>
      </c>
      <c r="G1448" s="140" t="s">
        <v>1646</v>
      </c>
      <c r="H1448" s="140" t="s">
        <v>1646</v>
      </c>
      <c r="I1448" s="145">
        <f>IF(A1448=A1447,1,0)</f>
        <v>1</v>
      </c>
      <c r="J1448" s="145">
        <f>IF(I1448=0,-INT(J1447-1),J1447)</f>
        <v>1</v>
      </c>
    </row>
    <row r="1449" spans="1:10" ht="12">
      <c r="A1449" s="140" t="s">
        <v>974</v>
      </c>
      <c r="B1449" s="143" t="s">
        <v>2738</v>
      </c>
      <c r="C1449" s="143" t="s">
        <v>3090</v>
      </c>
      <c r="F1449" s="145">
        <f>VLOOKUP(E1449,RUOLO!$A$1:$B$6,2,FALSE)</f>
        <v>0</v>
      </c>
      <c r="G1449" s="140" t="s">
        <v>1646</v>
      </c>
      <c r="H1449" s="140" t="s">
        <v>1646</v>
      </c>
      <c r="I1449" s="145">
        <f>IF(A1449=A1448,1,0)</f>
        <v>0</v>
      </c>
      <c r="J1449" s="145">
        <f>IF(I1449=0,-INT(J1448-1),J1448)</f>
        <v>0</v>
      </c>
    </row>
    <row r="1450" spans="1:10" ht="12">
      <c r="A1450" s="140" t="s">
        <v>974</v>
      </c>
      <c r="B1450" s="143" t="s">
        <v>3109</v>
      </c>
      <c r="C1450" s="143" t="s">
        <v>3110</v>
      </c>
      <c r="F1450" s="145">
        <f>VLOOKUP(E1450,RUOLO!$A$1:$B$6,2,FALSE)</f>
        <v>0</v>
      </c>
      <c r="G1450" s="140" t="s">
        <v>1625</v>
      </c>
      <c r="H1450" s="140" t="s">
        <v>1625</v>
      </c>
      <c r="I1450" s="145">
        <f>IF(A1450=A1449,1,0)</f>
        <v>1</v>
      </c>
      <c r="J1450" s="145">
        <f>IF(I1450=0,-INT(J1449-1),J1449)</f>
        <v>0</v>
      </c>
    </row>
    <row r="1451" spans="1:10" ht="12">
      <c r="A1451" s="140" t="s">
        <v>974</v>
      </c>
      <c r="B1451" s="143" t="s">
        <v>3144</v>
      </c>
      <c r="C1451" s="143" t="s">
        <v>3145</v>
      </c>
      <c r="F1451" s="145">
        <f>VLOOKUP(E1451,RUOLO!$A$1:$B$6,2,FALSE)</f>
        <v>0</v>
      </c>
      <c r="G1451" s="140" t="s">
        <v>1646</v>
      </c>
      <c r="H1451" s="140" t="s">
        <v>1646</v>
      </c>
      <c r="I1451" s="145">
        <f>IF(A1451=A1450,1,0)</f>
        <v>1</v>
      </c>
      <c r="J1451" s="145">
        <f>IF(I1451=0,-INT(J1450-1),J1450)</f>
        <v>0</v>
      </c>
    </row>
    <row r="1452" spans="1:10" ht="12">
      <c r="A1452" s="140" t="s">
        <v>974</v>
      </c>
      <c r="B1452" s="143" t="s">
        <v>3097</v>
      </c>
      <c r="C1452" s="143" t="s">
        <v>3098</v>
      </c>
      <c r="F1452" s="145">
        <f>VLOOKUP(E1452,RUOLO!$A$1:$B$6,2,FALSE)</f>
        <v>0</v>
      </c>
      <c r="G1452" s="140" t="s">
        <v>1646</v>
      </c>
      <c r="H1452" s="140" t="s">
        <v>1646</v>
      </c>
      <c r="I1452" s="145">
        <f>IF(A1452=A1451,1,0)</f>
        <v>1</v>
      </c>
      <c r="J1452" s="145">
        <f>IF(I1452=0,-INT(J1451-1),J1451)</f>
        <v>0</v>
      </c>
    </row>
    <row r="1453" spans="1:10" ht="12">
      <c r="A1453" s="140" t="s">
        <v>974</v>
      </c>
      <c r="B1453" s="143" t="s">
        <v>3146</v>
      </c>
      <c r="C1453" s="143" t="s">
        <v>3147</v>
      </c>
      <c r="F1453" s="145">
        <f>VLOOKUP(E1453,RUOLO!$A$1:$B$6,2,FALSE)</f>
        <v>0</v>
      </c>
      <c r="G1453" s="140" t="s">
        <v>1646</v>
      </c>
      <c r="H1453" s="140" t="s">
        <v>1646</v>
      </c>
      <c r="I1453" s="145">
        <f>IF(A1453=A1452,1,0)</f>
        <v>1</v>
      </c>
      <c r="J1453" s="145">
        <f>IF(I1453=0,-INT(J1452-1),J1452)</f>
        <v>0</v>
      </c>
    </row>
    <row r="1454" spans="1:10" ht="12">
      <c r="A1454" s="140" t="s">
        <v>974</v>
      </c>
      <c r="B1454" s="143" t="s">
        <v>3148</v>
      </c>
      <c r="C1454" s="143" t="s">
        <v>3149</v>
      </c>
      <c r="F1454" s="145">
        <f>VLOOKUP(E1454,RUOLO!$A$1:$B$6,2,FALSE)</f>
        <v>0</v>
      </c>
      <c r="G1454" s="140" t="s">
        <v>1646</v>
      </c>
      <c r="H1454" s="140" t="s">
        <v>1646</v>
      </c>
      <c r="I1454" s="145">
        <f>IF(A1454=A1453,1,0)</f>
        <v>1</v>
      </c>
      <c r="J1454" s="145">
        <f>IF(I1454=0,-INT(J1453-1),J1453)</f>
        <v>0</v>
      </c>
    </row>
    <row r="1455" spans="1:10" ht="12">
      <c r="A1455" s="140" t="s">
        <v>974</v>
      </c>
      <c r="B1455" s="143" t="s">
        <v>3103</v>
      </c>
      <c r="C1455" s="143" t="s">
        <v>3104</v>
      </c>
      <c r="F1455" s="145">
        <f>VLOOKUP(E1455,RUOLO!$A$1:$B$6,2,FALSE)</f>
        <v>0</v>
      </c>
      <c r="G1455" s="140" t="s">
        <v>1625</v>
      </c>
      <c r="H1455" s="140" t="s">
        <v>1646</v>
      </c>
      <c r="I1455" s="145">
        <f>IF(A1455=A1454,1,0)</f>
        <v>1</v>
      </c>
      <c r="J1455" s="145">
        <f>IF(I1455=0,-INT(J1454-1),J1454)</f>
        <v>0</v>
      </c>
    </row>
    <row r="1456" spans="1:10" ht="12">
      <c r="A1456" s="140" t="s">
        <v>974</v>
      </c>
      <c r="B1456" s="143" t="s">
        <v>3150</v>
      </c>
      <c r="C1456" s="143" t="s">
        <v>3151</v>
      </c>
      <c r="F1456" s="145">
        <f>VLOOKUP(E1456,RUOLO!$A$1:$B$6,2,FALSE)</f>
        <v>0</v>
      </c>
      <c r="G1456" s="140" t="s">
        <v>1646</v>
      </c>
      <c r="H1456" s="140" t="s">
        <v>1646</v>
      </c>
      <c r="I1456" s="145">
        <f>IF(A1456=A1455,1,0)</f>
        <v>1</v>
      </c>
      <c r="J1456" s="145">
        <f>IF(I1456=0,-INT(J1455-1),J1455)</f>
        <v>0</v>
      </c>
    </row>
    <row r="1457" spans="1:10" ht="12">
      <c r="A1457" s="140" t="s">
        <v>1279</v>
      </c>
      <c r="B1457" s="143" t="s">
        <v>3621</v>
      </c>
      <c r="C1457" s="143" t="s">
        <v>3622</v>
      </c>
      <c r="F1457" s="145">
        <f>VLOOKUP(E1457,RUOLO!$A$1:$B$6,2,FALSE)</f>
        <v>0</v>
      </c>
      <c r="G1457" s="140" t="s">
        <v>1625</v>
      </c>
      <c r="H1457" s="140" t="s">
        <v>1625</v>
      </c>
      <c r="I1457" s="145">
        <f>IF(A1457=A1456,1,0)</f>
        <v>0</v>
      </c>
      <c r="J1457" s="145">
        <f>IF(I1457=0,-INT(J1456-1),J1456)</f>
        <v>1</v>
      </c>
    </row>
    <row r="1458" spans="1:10" ht="12">
      <c r="A1458" s="140" t="s">
        <v>950</v>
      </c>
      <c r="B1458" s="143" t="s">
        <v>2986</v>
      </c>
      <c r="C1458" s="143" t="s">
        <v>2987</v>
      </c>
      <c r="F1458" s="145">
        <f>VLOOKUP(E1458,RUOLO!$A$1:$B$6,2,FALSE)</f>
        <v>0</v>
      </c>
      <c r="G1458" s="140" t="s">
        <v>1625</v>
      </c>
      <c r="H1458" s="140" t="s">
        <v>1646</v>
      </c>
      <c r="I1458" s="145">
        <f>IF(A1458=A1457,1,0)</f>
        <v>0</v>
      </c>
      <c r="J1458" s="145">
        <f>IF(I1458=0,-INT(J1457-1),J1457)</f>
        <v>0</v>
      </c>
    </row>
    <row r="1459" spans="1:10" ht="12">
      <c r="A1459" s="140" t="s">
        <v>950</v>
      </c>
      <c r="B1459" s="143" t="s">
        <v>2988</v>
      </c>
      <c r="C1459" s="143" t="s">
        <v>2989</v>
      </c>
      <c r="F1459" s="145">
        <f>VLOOKUP(E1459,RUOLO!$A$1:$B$6,2,FALSE)</f>
        <v>0</v>
      </c>
      <c r="G1459" s="140" t="s">
        <v>1646</v>
      </c>
      <c r="H1459" s="140" t="s">
        <v>1646</v>
      </c>
      <c r="I1459" s="145">
        <f>IF(A1459=A1458,1,0)</f>
        <v>1</v>
      </c>
      <c r="J1459" s="145">
        <f>IF(I1459=0,-INT(J1458-1),J1458)</f>
        <v>0</v>
      </c>
    </row>
    <row r="1460" spans="1:10" ht="12">
      <c r="A1460" s="140" t="s">
        <v>950</v>
      </c>
      <c r="B1460" s="143" t="s">
        <v>2479</v>
      </c>
      <c r="C1460" s="143" t="s">
        <v>2480</v>
      </c>
      <c r="F1460" s="145">
        <f>VLOOKUP(E1460,RUOLO!$A$1:$B$6,2,FALSE)</f>
        <v>0</v>
      </c>
      <c r="G1460" s="140" t="s">
        <v>1646</v>
      </c>
      <c r="H1460" s="140" t="s">
        <v>1646</v>
      </c>
      <c r="I1460" s="145">
        <f>IF(A1460=A1459,1,0)</f>
        <v>1</v>
      </c>
      <c r="J1460" s="145">
        <f>IF(I1460=0,-INT(J1459-1),J1459)</f>
        <v>0</v>
      </c>
    </row>
    <row r="1461" spans="1:10" ht="12">
      <c r="A1461" s="140" t="s">
        <v>950</v>
      </c>
      <c r="B1461" s="143" t="s">
        <v>2990</v>
      </c>
      <c r="C1461" s="143" t="s">
        <v>2991</v>
      </c>
      <c r="F1461" s="145">
        <f>VLOOKUP(E1461,RUOLO!$A$1:$B$6,2,FALSE)</f>
        <v>0</v>
      </c>
      <c r="G1461" s="140" t="s">
        <v>1646</v>
      </c>
      <c r="H1461" s="140" t="s">
        <v>1646</v>
      </c>
      <c r="I1461" s="145">
        <f>IF(A1461=A1460,1,0)</f>
        <v>1</v>
      </c>
      <c r="J1461" s="145">
        <f>IF(I1461=0,-INT(J1460-1),J1460)</f>
        <v>0</v>
      </c>
    </row>
    <row r="1462" spans="1:10" ht="12">
      <c r="A1462" s="140" t="s">
        <v>950</v>
      </c>
      <c r="B1462" s="143" t="s">
        <v>2992</v>
      </c>
      <c r="C1462" s="143" t="s">
        <v>2993</v>
      </c>
      <c r="F1462" s="145">
        <f>VLOOKUP(E1462,RUOLO!$A$1:$B$6,2,FALSE)</f>
        <v>0</v>
      </c>
      <c r="G1462" s="140" t="s">
        <v>1646</v>
      </c>
      <c r="H1462" s="140" t="s">
        <v>1646</v>
      </c>
      <c r="I1462" s="145">
        <f>IF(A1462=A1461,1,0)</f>
        <v>1</v>
      </c>
      <c r="J1462" s="145">
        <f>IF(I1462=0,-INT(J1461-1),J1461)</f>
        <v>0</v>
      </c>
    </row>
    <row r="1463" spans="1:10" ht="12">
      <c r="A1463" s="140" t="s">
        <v>950</v>
      </c>
      <c r="B1463" s="143" t="s">
        <v>2994</v>
      </c>
      <c r="C1463" s="143" t="s">
        <v>2995</v>
      </c>
      <c r="F1463" s="145">
        <f>VLOOKUP(E1463,RUOLO!$A$1:$B$6,2,FALSE)</f>
        <v>0</v>
      </c>
      <c r="G1463" s="140" t="s">
        <v>1646</v>
      </c>
      <c r="H1463" s="140" t="s">
        <v>1646</v>
      </c>
      <c r="I1463" s="145">
        <f>IF(A1463=A1462,1,0)</f>
        <v>1</v>
      </c>
      <c r="J1463" s="145">
        <f>IF(I1463=0,-INT(J1462-1),J1462)</f>
        <v>0</v>
      </c>
    </row>
    <row r="1464" spans="1:10" ht="12">
      <c r="A1464" s="140" t="s">
        <v>950</v>
      </c>
      <c r="B1464" s="143" t="s">
        <v>2996</v>
      </c>
      <c r="C1464" s="143" t="s">
        <v>2997</v>
      </c>
      <c r="F1464" s="145">
        <f>VLOOKUP(E1464,RUOLO!$A$1:$B$6,2,FALSE)</f>
        <v>0</v>
      </c>
      <c r="G1464" s="140" t="s">
        <v>1646</v>
      </c>
      <c r="H1464" s="140" t="s">
        <v>1646</v>
      </c>
      <c r="I1464" s="145">
        <f>IF(A1464=A1463,1,0)</f>
        <v>1</v>
      </c>
      <c r="J1464" s="145">
        <f>IF(I1464=0,-INT(J1463-1),J1463)</f>
        <v>0</v>
      </c>
    </row>
    <row r="1465" spans="1:10" ht="12">
      <c r="A1465" s="140" t="s">
        <v>950</v>
      </c>
      <c r="B1465" s="143" t="s">
        <v>2998</v>
      </c>
      <c r="C1465" s="143" t="s">
        <v>2999</v>
      </c>
      <c r="F1465" s="145">
        <f>VLOOKUP(E1465,RUOLO!$A$1:$B$6,2,FALSE)</f>
        <v>0</v>
      </c>
      <c r="G1465" s="140" t="s">
        <v>1646</v>
      </c>
      <c r="H1465" s="140" t="s">
        <v>1646</v>
      </c>
      <c r="I1465" s="145">
        <f>IF(A1465=A1464,1,0)</f>
        <v>1</v>
      </c>
      <c r="J1465" s="145">
        <f>IF(I1465=0,-INT(J1464-1),J1464)</f>
        <v>0</v>
      </c>
    </row>
    <row r="1466" spans="1:10" ht="12">
      <c r="A1466" s="140" t="s">
        <v>950</v>
      </c>
      <c r="B1466" s="143" t="s">
        <v>3000</v>
      </c>
      <c r="C1466" s="143" t="s">
        <v>3001</v>
      </c>
      <c r="F1466" s="145">
        <f>VLOOKUP(E1466,RUOLO!$A$1:$B$6,2,FALSE)</f>
        <v>0</v>
      </c>
      <c r="G1466" s="140" t="s">
        <v>1646</v>
      </c>
      <c r="H1466" s="140" t="s">
        <v>1646</v>
      </c>
      <c r="I1466" s="145">
        <f>IF(A1466=A1465,1,0)</f>
        <v>1</v>
      </c>
      <c r="J1466" s="145">
        <f>IF(I1466=0,-INT(J1465-1),J1465)</f>
        <v>0</v>
      </c>
    </row>
    <row r="1467" spans="1:10" ht="12">
      <c r="A1467" s="140" t="s">
        <v>950</v>
      </c>
      <c r="B1467" s="143" t="s">
        <v>3002</v>
      </c>
      <c r="C1467" s="143" t="s">
        <v>3003</v>
      </c>
      <c r="F1467" s="145">
        <f>VLOOKUP(E1467,RUOLO!$A$1:$B$6,2,FALSE)</f>
        <v>0</v>
      </c>
      <c r="G1467" s="140" t="s">
        <v>1646</v>
      </c>
      <c r="H1467" s="140" t="s">
        <v>1646</v>
      </c>
      <c r="I1467" s="145">
        <f>IF(A1467=A1466,1,0)</f>
        <v>1</v>
      </c>
      <c r="J1467" s="145">
        <f>IF(I1467=0,-INT(J1466-1),J1466)</f>
        <v>0</v>
      </c>
    </row>
    <row r="1468" spans="1:10" ht="12">
      <c r="A1468" s="140" t="s">
        <v>950</v>
      </c>
      <c r="B1468" s="143" t="s">
        <v>3004</v>
      </c>
      <c r="C1468" s="143" t="s">
        <v>3005</v>
      </c>
      <c r="F1468" s="145">
        <f>VLOOKUP(E1468,RUOLO!$A$1:$B$6,2,FALSE)</f>
        <v>0</v>
      </c>
      <c r="G1468" s="140" t="s">
        <v>1646</v>
      </c>
      <c r="H1468" s="140" t="s">
        <v>1646</v>
      </c>
      <c r="I1468" s="145">
        <f>IF(A1468=A1467,1,0)</f>
        <v>1</v>
      </c>
      <c r="J1468" s="145">
        <f>IF(I1468=0,-INT(J1467-1),J1467)</f>
        <v>0</v>
      </c>
    </row>
    <row r="1469" spans="1:10" ht="12">
      <c r="A1469" s="140" t="s">
        <v>950</v>
      </c>
      <c r="B1469" s="143" t="s">
        <v>2978</v>
      </c>
      <c r="C1469" s="143" t="s">
        <v>2979</v>
      </c>
      <c r="F1469" s="145">
        <f>VLOOKUP(E1469,RUOLO!$A$1:$B$6,2,FALSE)</f>
        <v>0</v>
      </c>
      <c r="G1469" s="140" t="s">
        <v>1646</v>
      </c>
      <c r="H1469" s="140" t="s">
        <v>1646</v>
      </c>
      <c r="I1469" s="145">
        <f>IF(A1469=A1468,1,0)</f>
        <v>1</v>
      </c>
      <c r="J1469" s="145">
        <f>IF(I1469=0,-INT(J1468-1),J1468)</f>
        <v>0</v>
      </c>
    </row>
    <row r="1470" spans="1:10" ht="12">
      <c r="A1470" s="140" t="s">
        <v>950</v>
      </c>
      <c r="B1470" s="143" t="s">
        <v>2826</v>
      </c>
      <c r="C1470" s="143" t="s">
        <v>3006</v>
      </c>
      <c r="F1470" s="145">
        <f>VLOOKUP(E1470,RUOLO!$A$1:$B$6,2,FALSE)</f>
        <v>0</v>
      </c>
      <c r="G1470" s="140" t="s">
        <v>1625</v>
      </c>
      <c r="H1470" s="140" t="s">
        <v>1646</v>
      </c>
      <c r="I1470" s="145">
        <f>IF(A1470=A1469,1,0)</f>
        <v>1</v>
      </c>
      <c r="J1470" s="145">
        <f>IF(I1470=0,-INT(J1469-1),J1469)</f>
        <v>0</v>
      </c>
    </row>
    <row r="1471" spans="1:10" ht="12">
      <c r="A1471" s="140" t="s">
        <v>950</v>
      </c>
      <c r="B1471" s="143" t="s">
        <v>3007</v>
      </c>
      <c r="C1471" s="143" t="s">
        <v>3008</v>
      </c>
      <c r="F1471" s="145">
        <f>VLOOKUP(E1471,RUOLO!$A$1:$B$6,2,FALSE)</f>
        <v>0</v>
      </c>
      <c r="G1471" s="140" t="s">
        <v>1646</v>
      </c>
      <c r="H1471" s="140" t="s">
        <v>1646</v>
      </c>
      <c r="I1471" s="145">
        <f>IF(A1471=A1470,1,0)</f>
        <v>1</v>
      </c>
      <c r="J1471" s="145">
        <f>IF(I1471=0,-INT(J1470-1),J1470)</f>
        <v>0</v>
      </c>
    </row>
    <row r="1472" spans="1:10" ht="12">
      <c r="A1472" s="140" t="s">
        <v>950</v>
      </c>
      <c r="B1472" s="143" t="s">
        <v>3009</v>
      </c>
      <c r="C1472" s="143" t="s">
        <v>3010</v>
      </c>
      <c r="F1472" s="145">
        <f>VLOOKUP(E1472,RUOLO!$A$1:$B$6,2,FALSE)</f>
        <v>0</v>
      </c>
      <c r="G1472" s="140" t="s">
        <v>1646</v>
      </c>
      <c r="H1472" s="140" t="s">
        <v>1646</v>
      </c>
      <c r="I1472" s="145">
        <f>IF(A1472=A1471,1,0)</f>
        <v>1</v>
      </c>
      <c r="J1472" s="145">
        <f>IF(I1472=0,-INT(J1471-1),J1471)</f>
        <v>0</v>
      </c>
    </row>
    <row r="1473" spans="1:10" ht="12">
      <c r="A1473" s="140" t="s">
        <v>950</v>
      </c>
      <c r="B1473" s="143" t="s">
        <v>2980</v>
      </c>
      <c r="C1473" s="143" t="s">
        <v>2981</v>
      </c>
      <c r="F1473" s="145">
        <f>VLOOKUP(E1473,RUOLO!$A$1:$B$6,2,FALSE)</f>
        <v>0</v>
      </c>
      <c r="G1473" s="140" t="s">
        <v>1625</v>
      </c>
      <c r="H1473" s="140" t="s">
        <v>1625</v>
      </c>
      <c r="I1473" s="145">
        <f>IF(A1473=A1472,1,0)</f>
        <v>1</v>
      </c>
      <c r="J1473" s="145">
        <f>IF(I1473=0,-INT(J1472-1),J1472)</f>
        <v>0</v>
      </c>
    </row>
    <row r="1474" spans="1:10" ht="12">
      <c r="A1474" s="140" t="s">
        <v>950</v>
      </c>
      <c r="B1474" s="143" t="s">
        <v>2492</v>
      </c>
      <c r="C1474" s="143" t="s">
        <v>3011</v>
      </c>
      <c r="F1474" s="145">
        <f>VLOOKUP(E1474,RUOLO!$A$1:$B$6,2,FALSE)</f>
        <v>0</v>
      </c>
      <c r="G1474" s="140" t="s">
        <v>1646</v>
      </c>
      <c r="H1474" s="140" t="s">
        <v>1646</v>
      </c>
      <c r="I1474" s="145">
        <f>IF(A1474=A1473,1,0)</f>
        <v>1</v>
      </c>
      <c r="J1474" s="145">
        <f>IF(I1474=0,-INT(J1473-1),J1473)</f>
        <v>0</v>
      </c>
    </row>
    <row r="1475" spans="1:10" ht="12">
      <c r="A1475" s="140" t="s">
        <v>950</v>
      </c>
      <c r="B1475" s="143" t="s">
        <v>3012</v>
      </c>
      <c r="C1475" s="143" t="s">
        <v>3013</v>
      </c>
      <c r="F1475" s="145">
        <f>VLOOKUP(E1475,RUOLO!$A$1:$B$6,2,FALSE)</f>
        <v>0</v>
      </c>
      <c r="G1475" s="140" t="s">
        <v>1646</v>
      </c>
      <c r="H1475" s="140" t="s">
        <v>1646</v>
      </c>
      <c r="I1475" s="145">
        <f>IF(A1475=A1474,1,0)</f>
        <v>1</v>
      </c>
      <c r="J1475" s="145">
        <f>IF(I1475=0,-INT(J1474-1),J1474)</f>
        <v>0</v>
      </c>
    </row>
    <row r="1476" spans="1:10" ht="12">
      <c r="A1476" s="140" t="s">
        <v>950</v>
      </c>
      <c r="B1476" s="143" t="s">
        <v>2475</v>
      </c>
      <c r="C1476" s="143" t="s">
        <v>2505</v>
      </c>
      <c r="F1476" s="145">
        <f>VLOOKUP(E1476,RUOLO!$A$1:$B$6,2,FALSE)</f>
        <v>0</v>
      </c>
      <c r="G1476" s="140" t="s">
        <v>1646</v>
      </c>
      <c r="H1476" s="140" t="s">
        <v>1646</v>
      </c>
      <c r="I1476" s="145">
        <f>IF(A1476=A1475,1,0)</f>
        <v>1</v>
      </c>
      <c r="J1476" s="145">
        <f>IF(I1476=0,-INT(J1475-1),J1475)</f>
        <v>0</v>
      </c>
    </row>
    <row r="1477" spans="1:10" ht="12">
      <c r="A1477" s="140" t="s">
        <v>950</v>
      </c>
      <c r="B1477" s="143" t="s">
        <v>3014</v>
      </c>
      <c r="C1477" s="143" t="s">
        <v>3015</v>
      </c>
      <c r="F1477" s="145">
        <f>VLOOKUP(E1477,RUOLO!$A$1:$B$6,2,FALSE)</f>
        <v>0</v>
      </c>
      <c r="G1477" s="140" t="s">
        <v>1646</v>
      </c>
      <c r="H1477" s="140" t="s">
        <v>1646</v>
      </c>
      <c r="I1477" s="145">
        <f>IF(A1477=A1476,1,0)</f>
        <v>1</v>
      </c>
      <c r="J1477" s="145">
        <f>IF(I1477=0,-INT(J1476-1),J1476)</f>
        <v>0</v>
      </c>
    </row>
    <row r="1478" spans="1:10" ht="12">
      <c r="A1478" s="140" t="s">
        <v>950</v>
      </c>
      <c r="B1478" s="143" t="s">
        <v>3016</v>
      </c>
      <c r="C1478" s="143" t="s">
        <v>3017</v>
      </c>
      <c r="F1478" s="145">
        <f>VLOOKUP(E1478,RUOLO!$A$1:$B$6,2,FALSE)</f>
        <v>0</v>
      </c>
      <c r="G1478" s="140" t="s">
        <v>1646</v>
      </c>
      <c r="H1478" s="140" t="s">
        <v>1646</v>
      </c>
      <c r="I1478" s="145">
        <f>IF(A1478=A1477,1,0)</f>
        <v>1</v>
      </c>
      <c r="J1478" s="145">
        <f>IF(I1478=0,-INT(J1477-1),J1477)</f>
        <v>0</v>
      </c>
    </row>
    <row r="1479" spans="1:10" ht="12">
      <c r="A1479" s="140" t="s">
        <v>950</v>
      </c>
      <c r="B1479" s="143" t="s">
        <v>3018</v>
      </c>
      <c r="C1479" s="143" t="s">
        <v>3019</v>
      </c>
      <c r="F1479" s="145">
        <f>VLOOKUP(E1479,RUOLO!$A$1:$B$6,2,FALSE)</f>
        <v>0</v>
      </c>
      <c r="G1479" s="140" t="s">
        <v>1646</v>
      </c>
      <c r="H1479" s="140" t="s">
        <v>1646</v>
      </c>
      <c r="I1479" s="145">
        <f>IF(A1479=A1478,1,0)</f>
        <v>1</v>
      </c>
      <c r="J1479" s="145">
        <f>IF(I1479=0,-INT(J1478-1),J1478)</f>
        <v>0</v>
      </c>
    </row>
    <row r="1480" spans="1:10" ht="12.75">
      <c r="A1480" s="140" t="s">
        <v>2225</v>
      </c>
      <c r="B1480" s="159" t="s">
        <v>2226</v>
      </c>
      <c r="C1480" s="143" t="s">
        <v>2227</v>
      </c>
      <c r="F1480" s="145">
        <f>VLOOKUP(E1480,RUOLO!$A$1:$B$6,2,FALSE)</f>
        <v>0</v>
      </c>
      <c r="G1480" s="140" t="s">
        <v>1625</v>
      </c>
      <c r="H1480" s="140" t="s">
        <v>1625</v>
      </c>
      <c r="I1480" s="145">
        <f>IF(A1480=A1479,1,0)</f>
        <v>0</v>
      </c>
      <c r="J1480" s="145">
        <f>IF(I1480=0,-INT(J1479-1),J1479)</f>
        <v>1</v>
      </c>
    </row>
    <row r="1481" spans="1:10" ht="12">
      <c r="A1481" s="140" t="s">
        <v>902</v>
      </c>
      <c r="C1481" s="143" t="s">
        <v>2932</v>
      </c>
      <c r="F1481" s="145">
        <f>VLOOKUP(E1481,RUOLO!$A$1:$B$6,2,FALSE)</f>
        <v>0</v>
      </c>
      <c r="G1481" s="140" t="s">
        <v>1625</v>
      </c>
      <c r="H1481" s="140" t="s">
        <v>1625</v>
      </c>
      <c r="I1481" s="145">
        <f>IF(A1481=A1480,1,0)</f>
        <v>0</v>
      </c>
      <c r="J1481" s="145">
        <f>IF(I1481=0,-INT(J1480-1),J1480)</f>
        <v>0</v>
      </c>
    </row>
    <row r="1482" spans="1:10" ht="12">
      <c r="A1482" s="140" t="s">
        <v>416</v>
      </c>
      <c r="B1482" s="143" t="s">
        <v>1636</v>
      </c>
      <c r="C1482" s="143" t="s">
        <v>2405</v>
      </c>
      <c r="F1482" s="145">
        <f>VLOOKUP(E1482,RUOLO!$A$1:$B$6,2,FALSE)</f>
        <v>0</v>
      </c>
      <c r="G1482" s="140" t="s">
        <v>1625</v>
      </c>
      <c r="H1482" s="140" t="s">
        <v>1625</v>
      </c>
      <c r="I1482" s="145">
        <f>IF(A1482=A1481,1,0)</f>
        <v>0</v>
      </c>
      <c r="J1482" s="145">
        <f>IF(I1482=0,-INT(J1481-1),J1481)</f>
        <v>1</v>
      </c>
    </row>
    <row r="1483" spans="1:10" ht="12">
      <c r="A1483" s="140" t="s">
        <v>986</v>
      </c>
      <c r="C1483" s="143" t="s">
        <v>3111</v>
      </c>
      <c r="F1483" s="145">
        <f>VLOOKUP(E1483,RUOLO!$A$1:$B$6,2,FALSE)</f>
        <v>0</v>
      </c>
      <c r="G1483" s="140" t="s">
        <v>1646</v>
      </c>
      <c r="H1483" s="140" t="s">
        <v>1646</v>
      </c>
      <c r="I1483" s="145">
        <f>IF(A1483=A1482,1,0)</f>
        <v>0</v>
      </c>
      <c r="J1483" s="145">
        <f>IF(I1483=0,-INT(J1482-1),J1482)</f>
        <v>0</v>
      </c>
    </row>
    <row r="1484" spans="1:10" ht="12">
      <c r="A1484" s="140" t="s">
        <v>986</v>
      </c>
      <c r="C1484" s="143" t="s">
        <v>3114</v>
      </c>
      <c r="F1484" s="145">
        <f>VLOOKUP(E1484,RUOLO!$A$1:$B$6,2,FALSE)</f>
        <v>0</v>
      </c>
      <c r="G1484" s="140" t="s">
        <v>1646</v>
      </c>
      <c r="H1484" s="140" t="s">
        <v>1646</v>
      </c>
      <c r="I1484" s="145">
        <f>IF(A1484=A1483,1,0)</f>
        <v>1</v>
      </c>
      <c r="J1484" s="145">
        <f>IF(I1484=0,-INT(J1483-1),J1483)</f>
        <v>0</v>
      </c>
    </row>
    <row r="1485" spans="1:10" ht="12">
      <c r="A1485" s="140" t="s">
        <v>986</v>
      </c>
      <c r="C1485" s="143" t="s">
        <v>3112</v>
      </c>
      <c r="F1485" s="145">
        <f>VLOOKUP(E1485,RUOLO!$A$1:$B$6,2,FALSE)</f>
        <v>0</v>
      </c>
      <c r="G1485" s="140" t="s">
        <v>1646</v>
      </c>
      <c r="H1485" s="140" t="s">
        <v>1646</v>
      </c>
      <c r="I1485" s="145">
        <f>IF(A1485=A1484,1,0)</f>
        <v>1</v>
      </c>
      <c r="J1485" s="145">
        <f>IF(I1485=0,-INT(J1484-1),J1484)</f>
        <v>0</v>
      </c>
    </row>
    <row r="1486" spans="1:10" ht="12">
      <c r="A1486" s="140" t="s">
        <v>986</v>
      </c>
      <c r="C1486" s="143" t="s">
        <v>3116</v>
      </c>
      <c r="F1486" s="145">
        <f>VLOOKUP(E1486,RUOLO!$A$1:$B$6,2,FALSE)</f>
        <v>0</v>
      </c>
      <c r="G1486" s="140" t="s">
        <v>1646</v>
      </c>
      <c r="H1486" s="140" t="s">
        <v>1646</v>
      </c>
      <c r="I1486" s="145">
        <f>IF(A1486=A1485,1,0)</f>
        <v>1</v>
      </c>
      <c r="J1486" s="145">
        <f>IF(I1486=0,-INT(J1485-1),J1485)</f>
        <v>0</v>
      </c>
    </row>
    <row r="1487" spans="1:10" ht="12">
      <c r="A1487" s="140" t="s">
        <v>986</v>
      </c>
      <c r="C1487" s="143" t="s">
        <v>3115</v>
      </c>
      <c r="F1487" s="145">
        <f>VLOOKUP(E1487,RUOLO!$A$1:$B$6,2,FALSE)</f>
        <v>0</v>
      </c>
      <c r="G1487" s="140" t="s">
        <v>1625</v>
      </c>
      <c r="H1487" s="140" t="s">
        <v>1625</v>
      </c>
      <c r="I1487" s="145">
        <f>IF(A1487=A1486,1,0)</f>
        <v>1</v>
      </c>
      <c r="J1487" s="145">
        <f>IF(I1487=0,-INT(J1486-1),J1486)</f>
        <v>0</v>
      </c>
    </row>
    <row r="1488" spans="1:10" ht="12">
      <c r="A1488" s="140" t="s">
        <v>986</v>
      </c>
      <c r="C1488" s="143" t="s">
        <v>3117</v>
      </c>
      <c r="F1488" s="145">
        <f>VLOOKUP(E1488,RUOLO!$A$1:$B$6,2,FALSE)</f>
        <v>0</v>
      </c>
      <c r="G1488" s="140" t="s">
        <v>1646</v>
      </c>
      <c r="H1488" s="140" t="s">
        <v>1646</v>
      </c>
      <c r="I1488" s="145">
        <f>IF(A1488=A1487,1,0)</f>
        <v>1</v>
      </c>
      <c r="J1488" s="145">
        <f>IF(I1488=0,-INT(J1487-1),J1487)</f>
        <v>0</v>
      </c>
    </row>
    <row r="1489" spans="1:10" ht="12">
      <c r="A1489" s="140" t="s">
        <v>399</v>
      </c>
      <c r="B1489" s="143" t="s">
        <v>1844</v>
      </c>
      <c r="C1489" s="143" t="s">
        <v>2402</v>
      </c>
      <c r="F1489" s="145">
        <f>VLOOKUP(E1489,RUOLO!$A$1:$B$6,2,FALSE)</f>
        <v>0</v>
      </c>
      <c r="G1489" s="140" t="s">
        <v>1625</v>
      </c>
      <c r="H1489" s="140" t="s">
        <v>1625</v>
      </c>
      <c r="I1489" s="145">
        <f>IF(A1489=A1488,1,0)</f>
        <v>0</v>
      </c>
      <c r="J1489" s="145">
        <f>IF(I1489=0,-INT(J1488-1),J1488)</f>
        <v>1</v>
      </c>
    </row>
    <row r="1490" spans="1:10" ht="12">
      <c r="A1490" s="140" t="s">
        <v>1373</v>
      </c>
      <c r="B1490" s="143" t="s">
        <v>3712</v>
      </c>
      <c r="C1490" s="143" t="s">
        <v>3713</v>
      </c>
      <c r="F1490" s="145">
        <f>VLOOKUP(E1490,RUOLO!$A$1:$B$6,2,FALSE)</f>
        <v>0</v>
      </c>
      <c r="G1490" s="140" t="s">
        <v>1625</v>
      </c>
      <c r="H1490" s="140" t="s">
        <v>1625</v>
      </c>
      <c r="I1490" s="145">
        <f>IF(A1490=A1489,1,0)</f>
        <v>0</v>
      </c>
      <c r="J1490" s="145">
        <f>IF(I1490=0,-INT(J1489-1),J1489)</f>
        <v>0</v>
      </c>
    </row>
    <row r="1491" spans="1:10" ht="12">
      <c r="A1491" s="140" t="s">
        <v>434</v>
      </c>
      <c r="B1491" s="143">
        <v>13395820155</v>
      </c>
      <c r="C1491" s="143" t="s">
        <v>2439</v>
      </c>
      <c r="F1491" s="145">
        <f>VLOOKUP(E1491,RUOLO!$A$1:$B$6,2,FALSE)</f>
        <v>0</v>
      </c>
      <c r="G1491" s="140" t="s">
        <v>2438</v>
      </c>
      <c r="H1491" s="140" t="s">
        <v>2438</v>
      </c>
      <c r="I1491" s="145">
        <f>IF(A1491=A1490,1,0)</f>
        <v>0</v>
      </c>
      <c r="J1491" s="145">
        <f>IF(I1491=0,-INT(J1490-1),J1490)</f>
        <v>1</v>
      </c>
    </row>
    <row r="1492" spans="1:10" ht="12">
      <c r="A1492" s="140" t="s">
        <v>434</v>
      </c>
      <c r="B1492" s="143" t="s">
        <v>2453</v>
      </c>
      <c r="C1492" s="143" t="s">
        <v>2454</v>
      </c>
      <c r="F1492" s="145">
        <f>VLOOKUP(E1492,RUOLO!$A$1:$B$6,2,FALSE)</f>
        <v>0</v>
      </c>
      <c r="G1492" s="140" t="s">
        <v>2440</v>
      </c>
      <c r="H1492" s="140" t="s">
        <v>2438</v>
      </c>
      <c r="I1492" s="145">
        <f>IF(A1492=A1491,1,0)</f>
        <v>1</v>
      </c>
      <c r="J1492" s="145">
        <f>IF(I1492=0,-INT(J1491-1),J1491)</f>
        <v>1</v>
      </c>
    </row>
    <row r="1493" spans="1:10" ht="12">
      <c r="A1493" s="140" t="s">
        <v>434</v>
      </c>
      <c r="B1493" s="143" t="s">
        <v>2461</v>
      </c>
      <c r="C1493" s="143" t="s">
        <v>2462</v>
      </c>
      <c r="F1493" s="145">
        <f>VLOOKUP(E1493,RUOLO!$A$1:$B$6,2,FALSE)</f>
        <v>0</v>
      </c>
      <c r="G1493" s="140" t="s">
        <v>2440</v>
      </c>
      <c r="H1493" s="140" t="s">
        <v>2438</v>
      </c>
      <c r="I1493" s="145">
        <f>IF(A1493=A1492,1,0)</f>
        <v>1</v>
      </c>
      <c r="J1493" s="145">
        <f>IF(I1493=0,-INT(J1492-1),J1492)</f>
        <v>1</v>
      </c>
    </row>
    <row r="1494" spans="1:10" ht="12">
      <c r="A1494" s="140" t="s">
        <v>434</v>
      </c>
      <c r="B1494" s="143" t="s">
        <v>2463</v>
      </c>
      <c r="C1494" s="143" t="s">
        <v>2464</v>
      </c>
      <c r="F1494" s="145">
        <f>VLOOKUP(E1494,RUOLO!$A$1:$B$6,2,FALSE)</f>
        <v>0</v>
      </c>
      <c r="G1494" s="140" t="s">
        <v>2440</v>
      </c>
      <c r="H1494" s="140" t="s">
        <v>2438</v>
      </c>
      <c r="I1494" s="145">
        <f>IF(A1494=A1493,1,0)</f>
        <v>1</v>
      </c>
      <c r="J1494" s="145">
        <f>IF(I1494=0,-INT(J1493-1),J1493)</f>
        <v>1</v>
      </c>
    </row>
    <row r="1495" spans="1:10" ht="12">
      <c r="A1495" s="140" t="s">
        <v>434</v>
      </c>
      <c r="B1495" s="143" t="s">
        <v>2465</v>
      </c>
      <c r="C1495" s="143" t="s">
        <v>2466</v>
      </c>
      <c r="F1495" s="145">
        <f>VLOOKUP(E1495,RUOLO!$A$1:$B$6,2,FALSE)</f>
        <v>0</v>
      </c>
      <c r="G1495" s="140" t="s">
        <v>2440</v>
      </c>
      <c r="H1495" s="140" t="s">
        <v>2438</v>
      </c>
      <c r="I1495" s="145">
        <f>IF(A1495=A1494,1,0)</f>
        <v>1</v>
      </c>
      <c r="J1495" s="145">
        <f>IF(I1495=0,-INT(J1494-1),J1494)</f>
        <v>1</v>
      </c>
    </row>
    <row r="1496" spans="1:10" ht="12">
      <c r="A1496" s="140" t="s">
        <v>434</v>
      </c>
      <c r="B1496" s="143" t="s">
        <v>2467</v>
      </c>
      <c r="C1496" s="143" t="s">
        <v>2468</v>
      </c>
      <c r="F1496" s="145">
        <f>VLOOKUP(E1496,RUOLO!$A$1:$B$6,2,FALSE)</f>
        <v>0</v>
      </c>
      <c r="G1496" s="140" t="s">
        <v>2438</v>
      </c>
      <c r="H1496" s="140" t="s">
        <v>2438</v>
      </c>
      <c r="I1496" s="145">
        <f>IF(A1496=A1495,1,0)</f>
        <v>1</v>
      </c>
      <c r="J1496" s="145">
        <f>IF(I1496=0,-INT(J1495-1),J1495)</f>
        <v>1</v>
      </c>
    </row>
    <row r="1497" spans="1:10" ht="12">
      <c r="A1497" s="140" t="s">
        <v>434</v>
      </c>
      <c r="B1497" s="143" t="s">
        <v>2471</v>
      </c>
      <c r="C1497" s="143" t="s">
        <v>2472</v>
      </c>
      <c r="F1497" s="145">
        <f>VLOOKUP(E1497,RUOLO!$A$1:$B$6,2,FALSE)</f>
        <v>0</v>
      </c>
      <c r="G1497" s="140" t="s">
        <v>2438</v>
      </c>
      <c r="H1497" s="140" t="s">
        <v>2438</v>
      </c>
      <c r="I1497" s="145">
        <f>IF(A1497=A1496,1,0)</f>
        <v>1</v>
      </c>
      <c r="J1497" s="145">
        <f>IF(I1497=0,-INT(J1496-1),J1496)</f>
        <v>1</v>
      </c>
    </row>
    <row r="1498" spans="1:10" ht="12">
      <c r="A1498" s="140" t="s">
        <v>434</v>
      </c>
      <c r="B1498" s="143" t="s">
        <v>2497</v>
      </c>
      <c r="C1498" s="143" t="s">
        <v>2498</v>
      </c>
      <c r="F1498" s="145">
        <f>VLOOKUP(E1498,RUOLO!$A$1:$B$6,2,FALSE)</f>
        <v>0</v>
      </c>
      <c r="G1498" s="140" t="s">
        <v>2438</v>
      </c>
      <c r="H1498" s="140" t="s">
        <v>2438</v>
      </c>
      <c r="I1498" s="145">
        <f>IF(A1498=A1497,1,0)</f>
        <v>1</v>
      </c>
      <c r="J1498" s="145">
        <f>IF(I1498=0,-INT(J1497-1),J1497)</f>
        <v>1</v>
      </c>
    </row>
    <row r="1499" spans="1:10" ht="12">
      <c r="A1499" s="140" t="s">
        <v>434</v>
      </c>
      <c r="B1499" s="143" t="s">
        <v>2473</v>
      </c>
      <c r="C1499" s="143" t="s">
        <v>2474</v>
      </c>
      <c r="F1499" s="145">
        <f>VLOOKUP(E1499,RUOLO!$A$1:$B$6,2,FALSE)</f>
        <v>0</v>
      </c>
      <c r="G1499" s="140" t="s">
        <v>2440</v>
      </c>
      <c r="H1499" s="140" t="s">
        <v>2440</v>
      </c>
      <c r="I1499" s="145">
        <f>IF(A1499=A1498,1,0)</f>
        <v>1</v>
      </c>
      <c r="J1499" s="145">
        <f>IF(I1499=0,-INT(J1498-1),J1498)</f>
        <v>1</v>
      </c>
    </row>
    <row r="1500" spans="1:10" ht="12">
      <c r="A1500" s="140" t="s">
        <v>434</v>
      </c>
      <c r="B1500" s="143" t="s">
        <v>2499</v>
      </c>
      <c r="C1500" s="143" t="s">
        <v>2500</v>
      </c>
      <c r="F1500" s="145">
        <f>VLOOKUP(E1500,RUOLO!$A$1:$B$6,2,FALSE)</f>
        <v>0</v>
      </c>
      <c r="G1500" s="140" t="s">
        <v>2438</v>
      </c>
      <c r="H1500" s="140" t="s">
        <v>2438</v>
      </c>
      <c r="I1500" s="145">
        <f>IF(A1500=A1499,1,0)</f>
        <v>1</v>
      </c>
      <c r="J1500" s="145">
        <f>IF(I1500=0,-INT(J1499-1),J1499)</f>
        <v>1</v>
      </c>
    </row>
    <row r="1501" spans="1:10" ht="12">
      <c r="A1501" s="140" t="s">
        <v>434</v>
      </c>
      <c r="B1501" s="143" t="s">
        <v>2501</v>
      </c>
      <c r="C1501" s="143" t="s">
        <v>2502</v>
      </c>
      <c r="F1501" s="145">
        <f>VLOOKUP(E1501,RUOLO!$A$1:$B$6,2,FALSE)</f>
        <v>0</v>
      </c>
      <c r="G1501" s="140" t="s">
        <v>2438</v>
      </c>
      <c r="H1501" s="140" t="s">
        <v>2438</v>
      </c>
      <c r="I1501" s="145">
        <f>IF(A1501=A1500,1,0)</f>
        <v>1</v>
      </c>
      <c r="J1501" s="145">
        <f>IF(I1501=0,-INT(J1500-1),J1500)</f>
        <v>1</v>
      </c>
    </row>
    <row r="1502" spans="1:10" ht="12">
      <c r="A1502" s="140" t="s">
        <v>434</v>
      </c>
      <c r="B1502" s="143" t="s">
        <v>2503</v>
      </c>
      <c r="C1502" s="143" t="s">
        <v>2504</v>
      </c>
      <c r="F1502" s="145">
        <f>VLOOKUP(E1502,RUOLO!$A$1:$B$6,2,FALSE)</f>
        <v>0</v>
      </c>
      <c r="G1502" s="140" t="s">
        <v>2438</v>
      </c>
      <c r="H1502" s="140" t="s">
        <v>2438</v>
      </c>
      <c r="I1502" s="145">
        <f>IF(A1502=A1501,1,0)</f>
        <v>1</v>
      </c>
      <c r="J1502" s="145">
        <f>IF(I1502=0,-INT(J1501-1),J1501)</f>
        <v>1</v>
      </c>
    </row>
    <row r="1503" spans="1:10" ht="12">
      <c r="A1503" s="140" t="s">
        <v>434</v>
      </c>
      <c r="B1503" s="143" t="s">
        <v>2475</v>
      </c>
      <c r="C1503" s="143" t="s">
        <v>2505</v>
      </c>
      <c r="F1503" s="145">
        <f>VLOOKUP(E1503,RUOLO!$A$1:$B$6,2,FALSE)</f>
        <v>0</v>
      </c>
      <c r="G1503" s="140" t="s">
        <v>2440</v>
      </c>
      <c r="H1503" s="140" t="s">
        <v>2438</v>
      </c>
      <c r="I1503" s="145">
        <f>IF(A1503=A1502,1,0)</f>
        <v>1</v>
      </c>
      <c r="J1503" s="145">
        <f>IF(I1503=0,-INT(J1502-1),J1502)</f>
        <v>1</v>
      </c>
    </row>
    <row r="1504" spans="1:10" ht="12">
      <c r="A1504" s="140" t="s">
        <v>1311</v>
      </c>
      <c r="B1504" s="143" t="s">
        <v>3652</v>
      </c>
      <c r="C1504" s="143" t="s">
        <v>3653</v>
      </c>
      <c r="F1504" s="145">
        <f>VLOOKUP(E1504,RUOLO!$A$1:$B$6,2,FALSE)</f>
        <v>0</v>
      </c>
      <c r="G1504" s="140" t="s">
        <v>3651</v>
      </c>
      <c r="H1504" s="140" t="s">
        <v>3651</v>
      </c>
      <c r="I1504" s="145">
        <f>IF(A1504=A1503,1,0)</f>
        <v>0</v>
      </c>
      <c r="J1504" s="145">
        <f>IF(I1504=0,-INT(J1503-1),J1503)</f>
        <v>0</v>
      </c>
    </row>
    <row r="1505" spans="1:10" ht="12">
      <c r="A1505" s="154" t="s">
        <v>127</v>
      </c>
      <c r="B1505" s="143" t="s">
        <v>2196</v>
      </c>
      <c r="C1505" s="143" t="s">
        <v>2197</v>
      </c>
      <c r="F1505" s="145">
        <f>VLOOKUP(E1505,RUOLO!$A$1:$B$6,2,FALSE)</f>
        <v>0</v>
      </c>
      <c r="G1505" s="140" t="s">
        <v>1625</v>
      </c>
      <c r="H1505" s="140" t="s">
        <v>1625</v>
      </c>
      <c r="I1505" s="145">
        <f>IF(A1505=A1504,1,0)</f>
        <v>0</v>
      </c>
      <c r="J1505" s="145">
        <f>IF(I1505=0,-INT(J1504-1),J1504)</f>
        <v>1</v>
      </c>
    </row>
    <row r="1506" spans="1:10" ht="12">
      <c r="A1506" s="140" t="s">
        <v>637</v>
      </c>
      <c r="B1506" s="143" t="s">
        <v>2325</v>
      </c>
      <c r="C1506" s="140" t="s">
        <v>2766</v>
      </c>
      <c r="F1506" s="145">
        <f>VLOOKUP(E1506,RUOLO!$A$1:$B$6,2,FALSE)</f>
        <v>0</v>
      </c>
      <c r="G1506" s="140" t="s">
        <v>2440</v>
      </c>
      <c r="H1506" s="140" t="s">
        <v>2440</v>
      </c>
      <c r="I1506" s="145">
        <f>IF(A1506=A1505,1,0)</f>
        <v>0</v>
      </c>
      <c r="J1506" s="145">
        <f>IF(I1506=0,-INT(J1505-1),J1505)</f>
        <v>0</v>
      </c>
    </row>
    <row r="1507" spans="1:10" ht="12">
      <c r="A1507" s="140" t="s">
        <v>637</v>
      </c>
      <c r="B1507" s="143" t="s">
        <v>2356</v>
      </c>
      <c r="C1507" s="140" t="s">
        <v>2789</v>
      </c>
      <c r="F1507" s="145">
        <f>VLOOKUP(E1507,RUOLO!$A$1:$B$6,2,FALSE)</f>
        <v>0</v>
      </c>
      <c r="G1507" s="140" t="s">
        <v>2440</v>
      </c>
      <c r="H1507" s="140" t="s">
        <v>2438</v>
      </c>
      <c r="I1507" s="145">
        <f>IF(A1507=A1506,1,0)</f>
        <v>1</v>
      </c>
      <c r="J1507" s="145">
        <f>IF(I1507=0,-INT(J1506-1),J1506)</f>
        <v>0</v>
      </c>
    </row>
    <row r="1508" spans="1:10" ht="12">
      <c r="A1508" s="140" t="s">
        <v>637</v>
      </c>
      <c r="B1508" s="143" t="s">
        <v>2495</v>
      </c>
      <c r="C1508" s="140" t="s">
        <v>2790</v>
      </c>
      <c r="F1508" s="145">
        <f>VLOOKUP(E1508,RUOLO!$A$1:$B$6,2,FALSE)</f>
        <v>0</v>
      </c>
      <c r="G1508" s="140" t="s">
        <v>2440</v>
      </c>
      <c r="H1508" s="140" t="s">
        <v>2438</v>
      </c>
      <c r="I1508" s="145">
        <f>IF(A1508=A1507,1,0)</f>
        <v>1</v>
      </c>
      <c r="J1508" s="145">
        <f>IF(I1508=0,-INT(J1507-1),J1507)</f>
        <v>0</v>
      </c>
    </row>
    <row r="1509" spans="1:10" ht="12">
      <c r="A1509" s="154" t="s">
        <v>132</v>
      </c>
      <c r="B1509" s="143" t="s">
        <v>2207</v>
      </c>
      <c r="C1509" s="143" t="s">
        <v>2208</v>
      </c>
      <c r="F1509" s="145">
        <f>VLOOKUP(E1509,RUOLO!$A$1:$B$6,2,FALSE)</f>
        <v>0</v>
      </c>
      <c r="G1509" s="140" t="s">
        <v>1625</v>
      </c>
      <c r="H1509" s="140" t="s">
        <v>1625</v>
      </c>
      <c r="I1509" s="145">
        <f>IF(A1509=A1508,1,0)</f>
        <v>0</v>
      </c>
      <c r="J1509" s="145">
        <f>IF(I1509=0,-INT(J1508-1),J1508)</f>
        <v>1</v>
      </c>
    </row>
    <row r="1510" spans="1:10" ht="12">
      <c r="A1510" s="140" t="s">
        <v>1281</v>
      </c>
      <c r="B1510" s="143" t="s">
        <v>3623</v>
      </c>
      <c r="C1510" s="143" t="s">
        <v>3624</v>
      </c>
      <c r="F1510" s="145">
        <f>VLOOKUP(E1510,RUOLO!$A$1:$B$6,2,FALSE)</f>
        <v>0</v>
      </c>
      <c r="G1510" s="140" t="s">
        <v>1625</v>
      </c>
      <c r="H1510" s="140" t="s">
        <v>1625</v>
      </c>
      <c r="I1510" s="145">
        <f>IF(A1510=A1509,1,0)</f>
        <v>0</v>
      </c>
      <c r="J1510" s="145">
        <f>IF(I1510=0,-INT(J1509-1),J1509)</f>
        <v>0</v>
      </c>
    </row>
    <row r="1511" spans="1:10" ht="12">
      <c r="A1511" s="140" t="s">
        <v>944</v>
      </c>
      <c r="B1511" s="143" t="s">
        <v>1739</v>
      </c>
      <c r="C1511" s="143" t="s">
        <v>2952</v>
      </c>
      <c r="F1511" s="145">
        <f>VLOOKUP(E1511,RUOLO!$A$1:$B$6,2,FALSE)</f>
        <v>0</v>
      </c>
      <c r="G1511" s="140" t="s">
        <v>1625</v>
      </c>
      <c r="H1511" s="140" t="s">
        <v>1625</v>
      </c>
      <c r="I1511" s="145">
        <f>IF(A1511=A1510,1,0)</f>
        <v>0</v>
      </c>
      <c r="J1511" s="145">
        <f>IF(I1511=0,-INT(J1510-1),J1510)</f>
        <v>1</v>
      </c>
    </row>
    <row r="1512" spans="1:10" ht="12">
      <c r="A1512" s="140" t="s">
        <v>1155</v>
      </c>
      <c r="B1512" s="143" t="s">
        <v>1662</v>
      </c>
      <c r="C1512" s="143" t="s">
        <v>3474</v>
      </c>
      <c r="F1512" s="145">
        <f>VLOOKUP(E1512,RUOLO!$A$1:$B$6,2,FALSE)</f>
        <v>0</v>
      </c>
      <c r="G1512" s="140" t="s">
        <v>1625</v>
      </c>
      <c r="H1512" s="140" t="s">
        <v>1625</v>
      </c>
      <c r="I1512" s="145">
        <f>IF(A1512=A1511,1,0)</f>
        <v>0</v>
      </c>
      <c r="J1512" s="145">
        <f>IF(I1512=0,-INT(J1511-1),J1511)</f>
        <v>0</v>
      </c>
    </row>
    <row r="1513" spans="1:10" ht="12">
      <c r="A1513" s="140" t="s">
        <v>2944</v>
      </c>
      <c r="C1513" s="143" t="s">
        <v>2945</v>
      </c>
      <c r="F1513" s="145">
        <f>VLOOKUP(E1513,RUOLO!$A$1:$B$6,2,FALSE)</f>
        <v>0</v>
      </c>
      <c r="G1513" s="140" t="s">
        <v>1625</v>
      </c>
      <c r="H1513" s="140" t="s">
        <v>1625</v>
      </c>
      <c r="I1513" s="145">
        <f>IF(A1513=A1512,1,0)</f>
        <v>0</v>
      </c>
      <c r="J1513" s="145">
        <f>IF(I1513=0,-INT(J1512-1),J1512)</f>
        <v>1</v>
      </c>
    </row>
    <row r="1514" spans="1:10" ht="12">
      <c r="A1514" s="140" t="s">
        <v>725</v>
      </c>
      <c r="B1514" s="143" t="s">
        <v>2820</v>
      </c>
      <c r="C1514" s="143" t="s">
        <v>2821</v>
      </c>
      <c r="F1514" s="145">
        <f>VLOOKUP(E1514,RUOLO!$A$1:$B$6,2,FALSE)</f>
        <v>0</v>
      </c>
      <c r="G1514" s="140" t="s">
        <v>1625</v>
      </c>
      <c r="H1514" s="140" t="s">
        <v>1625</v>
      </c>
      <c r="I1514" s="145">
        <f>IF(A1514=A1513,1,0)</f>
        <v>0</v>
      </c>
      <c r="J1514" s="145">
        <f>IF(I1514=0,-INT(J1513-1),J1513)</f>
        <v>0</v>
      </c>
    </row>
    <row r="1515" spans="1:10" ht="12">
      <c r="A1515" s="140" t="s">
        <v>1243</v>
      </c>
      <c r="B1515" s="143" t="s">
        <v>3583</v>
      </c>
      <c r="C1515" s="143" t="s">
        <v>3584</v>
      </c>
      <c r="F1515" s="145">
        <f>VLOOKUP(E1515,RUOLO!$A$1:$B$6,2,FALSE)</f>
        <v>0</v>
      </c>
      <c r="G1515" s="140" t="s">
        <v>1625</v>
      </c>
      <c r="H1515" s="140" t="s">
        <v>1625</v>
      </c>
      <c r="I1515" s="145">
        <f>IF(A1515=A1514,1,0)</f>
        <v>0</v>
      </c>
      <c r="J1515" s="145">
        <f>IF(I1515=0,-INT(J1514-1),J1514)</f>
        <v>1</v>
      </c>
    </row>
    <row r="1516" spans="1:10" ht="12">
      <c r="A1516" s="140" t="s">
        <v>1243</v>
      </c>
      <c r="B1516" s="143" t="s">
        <v>3592</v>
      </c>
      <c r="C1516" s="143" t="s">
        <v>3593</v>
      </c>
      <c r="F1516" s="145">
        <f>VLOOKUP(E1516,RUOLO!$A$1:$B$6,2,FALSE)</f>
        <v>0</v>
      </c>
      <c r="G1516" s="140" t="s">
        <v>1625</v>
      </c>
      <c r="H1516" s="140" t="s">
        <v>1625</v>
      </c>
      <c r="I1516" s="145">
        <f>IF(A1516=A1515,1,0)</f>
        <v>1</v>
      </c>
      <c r="J1516" s="145">
        <f>IF(I1516=0,-INT(J1515-1),J1515)</f>
        <v>1</v>
      </c>
    </row>
    <row r="1517" spans="1:10" ht="12">
      <c r="A1517" s="140" t="s">
        <v>1243</v>
      </c>
      <c r="B1517" s="143" t="s">
        <v>3594</v>
      </c>
      <c r="C1517" s="143" t="s">
        <v>3595</v>
      </c>
      <c r="F1517" s="145">
        <f>VLOOKUP(E1517,RUOLO!$A$1:$B$6,2,FALSE)</f>
        <v>0</v>
      </c>
      <c r="G1517" s="140" t="s">
        <v>1625</v>
      </c>
      <c r="H1517" s="140" t="s">
        <v>1625</v>
      </c>
      <c r="I1517" s="145">
        <f>IF(A1517=A1516,1,0)</f>
        <v>1</v>
      </c>
      <c r="J1517" s="145">
        <f>IF(I1517=0,-INT(J1516-1),J1516)</f>
        <v>1</v>
      </c>
    </row>
    <row r="1518" spans="1:10" ht="12">
      <c r="A1518" s="140" t="s">
        <v>1243</v>
      </c>
      <c r="B1518" s="143" t="s">
        <v>2745</v>
      </c>
      <c r="C1518" s="143" t="s">
        <v>3596</v>
      </c>
      <c r="F1518" s="145">
        <f>VLOOKUP(E1518,RUOLO!$A$1:$B$6,2,FALSE)</f>
        <v>0</v>
      </c>
      <c r="G1518" s="140" t="s">
        <v>1625</v>
      </c>
      <c r="H1518" s="140" t="s">
        <v>1625</v>
      </c>
      <c r="I1518" s="145">
        <f>IF(A1518=A1517,1,0)</f>
        <v>1</v>
      </c>
      <c r="J1518" s="145">
        <f>IF(I1518=0,-INT(J1517-1),J1517)</f>
        <v>1</v>
      </c>
    </row>
    <row r="1519" spans="1:10" ht="12">
      <c r="A1519" s="140" t="s">
        <v>1243</v>
      </c>
      <c r="B1519" s="143" t="s">
        <v>3597</v>
      </c>
      <c r="C1519" s="143" t="s">
        <v>3598</v>
      </c>
      <c r="F1519" s="145">
        <f>VLOOKUP(E1519,RUOLO!$A$1:$B$6,2,FALSE)</f>
        <v>0</v>
      </c>
      <c r="G1519" s="140" t="s">
        <v>1625</v>
      </c>
      <c r="H1519" s="140" t="s">
        <v>1625</v>
      </c>
      <c r="I1519" s="145">
        <f>IF(A1519=A1518,1,0)</f>
        <v>1</v>
      </c>
      <c r="J1519" s="145">
        <f>IF(I1519=0,-INT(J1518-1),J1518)</f>
        <v>1</v>
      </c>
    </row>
    <row r="1520" spans="1:10" ht="12">
      <c r="A1520" s="140" t="s">
        <v>414</v>
      </c>
      <c r="B1520" s="143" t="s">
        <v>1844</v>
      </c>
      <c r="C1520" s="143" t="s">
        <v>2402</v>
      </c>
      <c r="F1520" s="145">
        <f>VLOOKUP(E1520,RUOLO!$A$1:$B$6,2,FALSE)</f>
        <v>0</v>
      </c>
      <c r="G1520" s="140" t="s">
        <v>1625</v>
      </c>
      <c r="H1520" s="140" t="s">
        <v>1625</v>
      </c>
      <c r="I1520" s="145">
        <f>IF(A1520=A1519,1,0)</f>
        <v>0</v>
      </c>
      <c r="J1520" s="145">
        <f>IF(I1520=0,-INT(J1519-1),J1519)</f>
        <v>0</v>
      </c>
    </row>
    <row r="1521" spans="1:10" ht="12">
      <c r="A1521" s="140" t="s">
        <v>500</v>
      </c>
      <c r="B1521" s="143" t="s">
        <v>2712</v>
      </c>
      <c r="C1521" s="143" t="s">
        <v>2713</v>
      </c>
      <c r="F1521" s="145">
        <f>VLOOKUP(E1521,RUOLO!$A$1:$B$6,2,FALSE)</f>
        <v>0</v>
      </c>
      <c r="G1521" s="140" t="s">
        <v>1625</v>
      </c>
      <c r="H1521" s="140" t="s">
        <v>1625</v>
      </c>
      <c r="I1521" s="145">
        <f>IF(A1521=A1520,1,0)</f>
        <v>0</v>
      </c>
      <c r="J1521" s="145">
        <f>IF(I1521=0,-INT(J1520-1),J1520)</f>
        <v>1</v>
      </c>
    </row>
    <row r="1522" spans="1:10" ht="12">
      <c r="A1522" s="140" t="s">
        <v>1231</v>
      </c>
      <c r="B1522" s="143" t="s">
        <v>2529</v>
      </c>
      <c r="C1522" s="143" t="s">
        <v>2530</v>
      </c>
      <c r="F1522" s="145">
        <f>VLOOKUP(E1522,RUOLO!$A$1:$B$6,2,FALSE)</f>
        <v>0</v>
      </c>
      <c r="G1522" s="140" t="s">
        <v>1625</v>
      </c>
      <c r="H1522" s="140" t="s">
        <v>1625</v>
      </c>
      <c r="I1522" s="145">
        <f>IF(A1522=A1521,1,0)</f>
        <v>0</v>
      </c>
      <c r="J1522" s="145">
        <f>IF(I1522=0,-INT(J1521-1),J1521)</f>
        <v>0</v>
      </c>
    </row>
    <row r="1523" spans="1:10" ht="12">
      <c r="A1523" s="140" t="s">
        <v>1231</v>
      </c>
      <c r="B1523" s="143" t="s">
        <v>3573</v>
      </c>
      <c r="C1523" s="143" t="s">
        <v>3574</v>
      </c>
      <c r="F1523" s="145">
        <f>VLOOKUP(E1523,RUOLO!$A$1:$B$6,2,FALSE)</f>
        <v>0</v>
      </c>
      <c r="G1523" s="140" t="s">
        <v>1646</v>
      </c>
      <c r="I1523" s="145">
        <f>IF(A1523=A1522,1,0)</f>
        <v>1</v>
      </c>
      <c r="J1523" s="145">
        <f>IF(I1523=0,-INT(J1522-1),J1522)</f>
        <v>0</v>
      </c>
    </row>
    <row r="1524" spans="1:10" ht="12">
      <c r="A1524" s="140" t="s">
        <v>1231</v>
      </c>
      <c r="B1524" s="143" t="s">
        <v>2613</v>
      </c>
      <c r="C1524" s="143" t="s">
        <v>2614</v>
      </c>
      <c r="F1524" s="145">
        <f>VLOOKUP(E1524,RUOLO!$A$1:$B$6,2,FALSE)</f>
        <v>0</v>
      </c>
      <c r="G1524" s="140" t="s">
        <v>1646</v>
      </c>
      <c r="I1524" s="145">
        <f>IF(A1524=A1523,1,0)</f>
        <v>1</v>
      </c>
      <c r="J1524" s="145">
        <f>IF(I1524=0,-INT(J1523-1),J1523)</f>
        <v>0</v>
      </c>
    </row>
    <row r="1525" spans="1:10" ht="12">
      <c r="A1525" s="140" t="s">
        <v>1231</v>
      </c>
      <c r="B1525" s="143" t="s">
        <v>3575</v>
      </c>
      <c r="C1525" s="143" t="s">
        <v>3576</v>
      </c>
      <c r="F1525" s="145">
        <f>VLOOKUP(E1525,RUOLO!$A$1:$B$6,2,FALSE)</f>
        <v>0</v>
      </c>
      <c r="G1525" s="140" t="s">
        <v>1646</v>
      </c>
      <c r="I1525" s="145">
        <f>IF(A1525=A1524,1,0)</f>
        <v>1</v>
      </c>
      <c r="J1525" s="145">
        <f>IF(I1525=0,-INT(J1524-1),J1524)</f>
        <v>0</v>
      </c>
    </row>
    <row r="1526" spans="1:10" ht="12">
      <c r="A1526" s="140" t="s">
        <v>1231</v>
      </c>
      <c r="B1526" s="143" t="s">
        <v>3577</v>
      </c>
      <c r="C1526" s="143" t="s">
        <v>3578</v>
      </c>
      <c r="F1526" s="145">
        <f>VLOOKUP(E1526,RUOLO!$A$1:$B$6,2,FALSE)</f>
        <v>0</v>
      </c>
      <c r="G1526" s="140" t="s">
        <v>1646</v>
      </c>
      <c r="I1526" s="145">
        <f>IF(A1526=A1525,1,0)</f>
        <v>1</v>
      </c>
      <c r="J1526" s="145">
        <f>IF(I1526=0,-INT(J1525-1),J1525)</f>
        <v>0</v>
      </c>
    </row>
    <row r="1527" spans="1:10" ht="12">
      <c r="A1527" s="140" t="s">
        <v>581</v>
      </c>
      <c r="B1527" s="143" t="s">
        <v>2749</v>
      </c>
      <c r="C1527" s="143" t="s">
        <v>2750</v>
      </c>
      <c r="F1527" s="145">
        <f>VLOOKUP(E1527,RUOLO!$A$1:$B$6,2,FALSE)</f>
        <v>0</v>
      </c>
      <c r="G1527" s="140" t="s">
        <v>1625</v>
      </c>
      <c r="H1527" s="140" t="s">
        <v>1625</v>
      </c>
      <c r="I1527" s="145">
        <f>IF(A1527=A1526,1,0)</f>
        <v>0</v>
      </c>
      <c r="J1527" s="145">
        <f>IF(I1527=0,-INT(J1526-1),J1526)</f>
        <v>1</v>
      </c>
    </row>
    <row r="1528" spans="1:10" ht="12">
      <c r="A1528" s="160" t="s">
        <v>212</v>
      </c>
      <c r="B1528" s="143" t="s">
        <v>2257</v>
      </c>
      <c r="C1528" s="143" t="s">
        <v>2258</v>
      </c>
      <c r="F1528" s="145">
        <f>VLOOKUP(E1528,RUOLO!$A$1:$B$6,2,FALSE)</f>
        <v>0</v>
      </c>
      <c r="G1528" s="140" t="s">
        <v>1625</v>
      </c>
      <c r="H1528" s="140" t="s">
        <v>2170</v>
      </c>
      <c r="I1528" s="145">
        <f>IF(A1528=A1527,1,0)</f>
        <v>0</v>
      </c>
      <c r="J1528" s="145">
        <f>IF(I1528=0,-INT(J1527-1),J1527)</f>
        <v>0</v>
      </c>
    </row>
    <row r="1529" spans="1:10" ht="12">
      <c r="A1529" s="140" t="s">
        <v>818</v>
      </c>
      <c r="B1529" s="171" t="s">
        <v>2716</v>
      </c>
      <c r="C1529" s="171" t="s">
        <v>2860</v>
      </c>
      <c r="F1529" s="145">
        <f>VLOOKUP(E1529,RUOLO!$A$1:$B$6,2,FALSE)</f>
        <v>0</v>
      </c>
      <c r="G1529" s="140" t="s">
        <v>1625</v>
      </c>
      <c r="H1529" s="140" t="s">
        <v>1625</v>
      </c>
      <c r="I1529" s="145">
        <f>IF(A1529=A1528,1,0)</f>
        <v>0</v>
      </c>
      <c r="J1529" s="145">
        <f>IF(I1529=0,-INT(J1528-1),J1528)</f>
        <v>1</v>
      </c>
    </row>
    <row r="1530" spans="1:10" ht="12">
      <c r="A1530" s="140" t="s">
        <v>2236</v>
      </c>
      <c r="B1530" s="143" t="s">
        <v>2237</v>
      </c>
      <c r="C1530" s="143" t="s">
        <v>2238</v>
      </c>
      <c r="D1530" s="195">
        <v>17</v>
      </c>
      <c r="E1530" s="194">
        <v>1</v>
      </c>
      <c r="F1530" s="145" t="str">
        <f>VLOOKUP(E1530,RUOLO!$A$1:$B$6,2,FALSE)</f>
        <v>01-MANDANTE</v>
      </c>
      <c r="G1530" s="140" t="s">
        <v>1625</v>
      </c>
      <c r="H1530" s="140" t="s">
        <v>1625</v>
      </c>
      <c r="I1530" s="145">
        <f>IF(A1530=A1529,1,0)</f>
        <v>0</v>
      </c>
      <c r="J1530" s="145">
        <f>IF(I1530=0,-INT(J1529-1),J1529)</f>
        <v>0</v>
      </c>
    </row>
    <row r="1531" spans="1:10" ht="12">
      <c r="A1531" s="140" t="s">
        <v>2236</v>
      </c>
      <c r="B1531" s="143" t="s">
        <v>2239</v>
      </c>
      <c r="C1531" s="143" t="s">
        <v>2240</v>
      </c>
      <c r="D1531" s="195">
        <v>17</v>
      </c>
      <c r="E1531" s="194">
        <v>2</v>
      </c>
      <c r="F1531" s="145" t="str">
        <f>VLOOKUP(E1531,RUOLO!$A$1:$B$6,2,FALSE)</f>
        <v>02-MANDATARIA</v>
      </c>
      <c r="G1531" s="140" t="s">
        <v>1625</v>
      </c>
      <c r="H1531" s="140" t="s">
        <v>1625</v>
      </c>
      <c r="I1531" s="145">
        <f>IF(A1531=A1530,1,0)</f>
        <v>1</v>
      </c>
      <c r="J1531" s="145">
        <f>IF(I1531=0,-INT(J1530-1),J1530)</f>
        <v>0</v>
      </c>
    </row>
    <row r="1532" spans="1:10" ht="12">
      <c r="A1532" s="140" t="s">
        <v>643</v>
      </c>
      <c r="B1532" s="143" t="s">
        <v>2291</v>
      </c>
      <c r="C1532" s="140" t="s">
        <v>2793</v>
      </c>
      <c r="F1532" s="145">
        <f>VLOOKUP(E1532,RUOLO!$A$1:$B$6,2,FALSE)</f>
        <v>0</v>
      </c>
      <c r="G1532" s="140" t="s">
        <v>2440</v>
      </c>
      <c r="H1532" s="140" t="s">
        <v>2440</v>
      </c>
      <c r="I1532" s="145">
        <f>IF(A1532=A1531,1,0)</f>
        <v>0</v>
      </c>
      <c r="J1532" s="145">
        <f>IF(I1532=0,-INT(J1531-1),J1531)</f>
        <v>1</v>
      </c>
    </row>
    <row r="1533" spans="1:10" ht="12">
      <c r="A1533" s="140" t="s">
        <v>601</v>
      </c>
      <c r="B1533" s="143" t="s">
        <v>2754</v>
      </c>
      <c r="C1533" s="140" t="s">
        <v>2755</v>
      </c>
      <c r="F1533" s="145">
        <f>VLOOKUP(E1533,RUOLO!$A$1:$B$6,2,FALSE)</f>
        <v>0</v>
      </c>
      <c r="G1533" s="140" t="s">
        <v>2440</v>
      </c>
      <c r="H1533" s="140" t="s">
        <v>2440</v>
      </c>
      <c r="I1533" s="145">
        <f>IF(A1533=A1532,1,0)</f>
        <v>0</v>
      </c>
      <c r="J1533" s="145">
        <f>IF(I1533=0,-INT(J1532-1),J1532)</f>
        <v>0</v>
      </c>
    </row>
    <row r="1534" spans="1:10" ht="12">
      <c r="A1534" s="140" t="s">
        <v>1056</v>
      </c>
      <c r="B1534" s="143" t="s">
        <v>2291</v>
      </c>
      <c r="C1534" s="143" t="s">
        <v>3401</v>
      </c>
      <c r="F1534" s="145">
        <f>VLOOKUP(E1534,RUOLO!$A$1:$B$6,2,FALSE)</f>
        <v>0</v>
      </c>
      <c r="G1534" s="140" t="s">
        <v>1625</v>
      </c>
      <c r="H1534" s="140" t="s">
        <v>1625</v>
      </c>
      <c r="I1534" s="145">
        <f>IF(A1534=A1533,1,0)</f>
        <v>0</v>
      </c>
      <c r="J1534" s="145">
        <f>IF(I1534=0,-INT(J1533-1),J1533)</f>
        <v>1</v>
      </c>
    </row>
    <row r="1535" spans="1:10" ht="12">
      <c r="A1535" s="140" t="s">
        <v>1108</v>
      </c>
      <c r="B1535" s="143" t="s">
        <v>3464</v>
      </c>
      <c r="C1535" s="143" t="s">
        <v>3465</v>
      </c>
      <c r="F1535" s="145">
        <f>VLOOKUP(E1535,RUOLO!$A$1:$B$6,2,FALSE)</f>
        <v>0</v>
      </c>
      <c r="G1535" s="140" t="s">
        <v>1625</v>
      </c>
      <c r="H1535" s="140" t="s">
        <v>1625</v>
      </c>
      <c r="I1535" s="145">
        <f>IF(A1535=A1534,1,0)</f>
        <v>0</v>
      </c>
      <c r="J1535" s="145">
        <f>IF(I1535=0,-INT(J1534-1),J1534)</f>
        <v>0</v>
      </c>
    </row>
    <row r="1536" spans="1:10" ht="12">
      <c r="A1536" s="140" t="s">
        <v>826</v>
      </c>
      <c r="B1536" s="140" t="s">
        <v>1773</v>
      </c>
      <c r="C1536" s="140" t="s">
        <v>2876</v>
      </c>
      <c r="F1536" s="145">
        <f>VLOOKUP(E1536,RUOLO!$A$1:$B$6,2,FALSE)</f>
        <v>0</v>
      </c>
      <c r="G1536" s="140" t="s">
        <v>1625</v>
      </c>
      <c r="H1536" s="140" t="s">
        <v>1625</v>
      </c>
      <c r="I1536" s="145">
        <f>IF(A1536=A1535,1,0)</f>
        <v>0</v>
      </c>
      <c r="J1536" s="145">
        <f>IF(I1536=0,-INT(J1535-1),J1535)</f>
        <v>1</v>
      </c>
    </row>
    <row r="1537" spans="1:10" ht="12">
      <c r="A1537" s="140" t="s">
        <v>1606</v>
      </c>
      <c r="B1537" s="143" t="s">
        <v>3755</v>
      </c>
      <c r="C1537" s="143" t="s">
        <v>3756</v>
      </c>
      <c r="F1537" s="145">
        <f>VLOOKUP(E1537,RUOLO!$A$1:$B$6,2,FALSE)</f>
        <v>0</v>
      </c>
      <c r="I1537" s="145">
        <f>IF(A1537=A1536,1,0)</f>
        <v>0</v>
      </c>
      <c r="J1537" s="145">
        <f>IF(I1537=0,-INT(J1536-1),J1536)</f>
        <v>0</v>
      </c>
    </row>
    <row r="1538" spans="1:10" ht="12">
      <c r="A1538" s="140" t="s">
        <v>1606</v>
      </c>
      <c r="B1538" s="143" t="s">
        <v>3757</v>
      </c>
      <c r="C1538" s="143" t="s">
        <v>3758</v>
      </c>
      <c r="F1538" s="145">
        <f>VLOOKUP(E1538,RUOLO!$A$1:$B$6,2,FALSE)</f>
        <v>0</v>
      </c>
      <c r="I1538" s="145">
        <f>IF(A1538=A1537,1,0)</f>
        <v>1</v>
      </c>
      <c r="J1538" s="145">
        <f>IF(I1538=0,-INT(J1537-1),J1537)</f>
        <v>0</v>
      </c>
    </row>
    <row r="1539" spans="1:10" ht="12">
      <c r="A1539" s="140" t="s">
        <v>1606</v>
      </c>
      <c r="B1539" s="143" t="s">
        <v>3759</v>
      </c>
      <c r="C1539" s="143" t="s">
        <v>3760</v>
      </c>
      <c r="F1539" s="145">
        <f>VLOOKUP(E1539,RUOLO!$A$1:$B$6,2,FALSE)</f>
        <v>0</v>
      </c>
      <c r="I1539" s="145">
        <f>IF(A1539=A1538,1,0)</f>
        <v>1</v>
      </c>
      <c r="J1539" s="145">
        <f>IF(I1539=0,-INT(J1538-1),J1538)</f>
        <v>0</v>
      </c>
    </row>
    <row r="1540" spans="1:10" ht="12">
      <c r="A1540" s="140" t="s">
        <v>1606</v>
      </c>
      <c r="B1540" s="143" t="s">
        <v>3761</v>
      </c>
      <c r="C1540" s="143" t="s">
        <v>3762</v>
      </c>
      <c r="F1540" s="145">
        <f>VLOOKUP(E1540,RUOLO!$A$1:$B$6,2,FALSE)</f>
        <v>0</v>
      </c>
      <c r="I1540" s="145">
        <f>IF(A1540=A1539,1,0)</f>
        <v>1</v>
      </c>
      <c r="J1540" s="145">
        <f>IF(I1540=0,-INT(J1539-1),J1539)</f>
        <v>0</v>
      </c>
    </row>
    <row r="1541" spans="1:10" ht="12">
      <c r="A1541" s="140" t="s">
        <v>1606</v>
      </c>
      <c r="B1541" s="143" t="s">
        <v>3763</v>
      </c>
      <c r="C1541" s="143" t="s">
        <v>3764</v>
      </c>
      <c r="F1541" s="145">
        <f>VLOOKUP(E1541,RUOLO!$A$1:$B$6,2,FALSE)</f>
        <v>0</v>
      </c>
      <c r="I1541" s="145">
        <f>IF(A1541=A1540,1,0)</f>
        <v>1</v>
      </c>
      <c r="J1541" s="145">
        <f>IF(I1541=0,-INT(J1540-1),J1540)</f>
        <v>0</v>
      </c>
    </row>
    <row r="1542" spans="1:10" ht="12">
      <c r="A1542" s="140" t="s">
        <v>1606</v>
      </c>
      <c r="B1542" s="143" t="s">
        <v>3765</v>
      </c>
      <c r="C1542" s="143" t="s">
        <v>3766</v>
      </c>
      <c r="F1542" s="145">
        <f>VLOOKUP(E1542,RUOLO!$A$1:$B$6,2,FALSE)</f>
        <v>0</v>
      </c>
      <c r="I1542" s="145">
        <f>IF(A1542=A1541,1,0)</f>
        <v>1</v>
      </c>
      <c r="J1542" s="145">
        <f>IF(I1542=0,-INT(J1541-1),J1541)</f>
        <v>0</v>
      </c>
    </row>
    <row r="1543" spans="1:10" ht="12">
      <c r="A1543" s="140" t="s">
        <v>1606</v>
      </c>
      <c r="B1543" s="143" t="s">
        <v>3767</v>
      </c>
      <c r="C1543" s="143" t="s">
        <v>3768</v>
      </c>
      <c r="F1543" s="145">
        <f>VLOOKUP(E1543,RUOLO!$A$1:$B$6,2,FALSE)</f>
        <v>0</v>
      </c>
      <c r="I1543" s="145">
        <f>IF(A1543=A1542,1,0)</f>
        <v>1</v>
      </c>
      <c r="J1543" s="145">
        <f>IF(I1543=0,-INT(J1542-1),J1542)</f>
        <v>0</v>
      </c>
    </row>
    <row r="1544" spans="1:10" ht="12">
      <c r="A1544" s="140" t="s">
        <v>1606</v>
      </c>
      <c r="B1544" s="143" t="s">
        <v>3769</v>
      </c>
      <c r="C1544" s="143" t="s">
        <v>3770</v>
      </c>
      <c r="F1544" s="145">
        <f>VLOOKUP(E1544,RUOLO!$A$1:$B$6,2,FALSE)</f>
        <v>0</v>
      </c>
      <c r="I1544" s="145">
        <f>IF(A1544=A1543,1,0)</f>
        <v>1</v>
      </c>
      <c r="J1544" s="145">
        <f>IF(I1544=0,-INT(J1543-1),J1543)</f>
        <v>0</v>
      </c>
    </row>
    <row r="1545" spans="1:10" ht="12">
      <c r="A1545" s="140" t="s">
        <v>1606</v>
      </c>
      <c r="B1545" s="143" t="s">
        <v>3771</v>
      </c>
      <c r="C1545" s="143" t="s">
        <v>3772</v>
      </c>
      <c r="F1545" s="145">
        <f>VLOOKUP(E1545,RUOLO!$A$1:$B$6,2,FALSE)</f>
        <v>0</v>
      </c>
      <c r="I1545" s="145">
        <f>IF(A1545=A1544,1,0)</f>
        <v>1</v>
      </c>
      <c r="J1545" s="145">
        <f>IF(I1545=0,-INT(J1544-1),J1544)</f>
        <v>0</v>
      </c>
    </row>
    <row r="1546" spans="1:10" ht="12">
      <c r="A1546" s="140" t="s">
        <v>1606</v>
      </c>
      <c r="B1546" s="143" t="s">
        <v>2561</v>
      </c>
      <c r="C1546" s="143" t="s">
        <v>2562</v>
      </c>
      <c r="F1546" s="145">
        <f>VLOOKUP(E1546,RUOLO!$A$1:$B$6,2,FALSE)</f>
        <v>0</v>
      </c>
      <c r="I1546" s="145">
        <f>IF(A1546=A1545,1,0)</f>
        <v>1</v>
      </c>
      <c r="J1546" s="145">
        <f>IF(I1546=0,-INT(J1545-1),J1545)</f>
        <v>0</v>
      </c>
    </row>
    <row r="1547" spans="1:10" ht="12">
      <c r="A1547" s="140" t="s">
        <v>1606</v>
      </c>
      <c r="B1547" s="143" t="s">
        <v>2508</v>
      </c>
      <c r="C1547" s="143" t="s">
        <v>3773</v>
      </c>
      <c r="F1547" s="145">
        <f>VLOOKUP(E1547,RUOLO!$A$1:$B$6,2,FALSE)</f>
        <v>0</v>
      </c>
      <c r="I1547" s="145">
        <f>IF(A1547=A1546,1,0)</f>
        <v>1</v>
      </c>
      <c r="J1547" s="145">
        <f>IF(I1547=0,-INT(J1546-1),J1546)</f>
        <v>0</v>
      </c>
    </row>
    <row r="1548" spans="1:10" ht="12">
      <c r="A1548" s="140" t="s">
        <v>1606</v>
      </c>
      <c r="B1548" s="143" t="s">
        <v>2506</v>
      </c>
      <c r="C1548" s="143" t="s">
        <v>2507</v>
      </c>
      <c r="F1548" s="145">
        <f>VLOOKUP(E1548,RUOLO!$A$1:$B$6,2,FALSE)</f>
        <v>0</v>
      </c>
      <c r="I1548" s="145">
        <f>IF(A1548=A1547,1,0)</f>
        <v>1</v>
      </c>
      <c r="J1548" s="145">
        <f>IF(I1548=0,-INT(J1547-1),J1547)</f>
        <v>0</v>
      </c>
    </row>
    <row r="1549" spans="1:10" ht="12">
      <c r="A1549" s="140" t="s">
        <v>1606</v>
      </c>
      <c r="B1549" s="143" t="s">
        <v>3774</v>
      </c>
      <c r="C1549" s="143" t="s">
        <v>3775</v>
      </c>
      <c r="F1549" s="145">
        <f>VLOOKUP(E1549,RUOLO!$A$1:$B$6,2,FALSE)</f>
        <v>0</v>
      </c>
      <c r="I1549" s="145">
        <f>IF(A1549=A1548,1,0)</f>
        <v>1</v>
      </c>
      <c r="J1549" s="145">
        <f>IF(I1549=0,-INT(J1548-1),J1548)</f>
        <v>0</v>
      </c>
    </row>
    <row r="1550" spans="1:10" ht="12">
      <c r="A1550" s="140" t="s">
        <v>1606</v>
      </c>
      <c r="B1550" s="143" t="s">
        <v>2576</v>
      </c>
      <c r="C1550" s="143" t="s">
        <v>2577</v>
      </c>
      <c r="F1550" s="145">
        <f>VLOOKUP(E1550,RUOLO!$A$1:$B$6,2,FALSE)</f>
        <v>0</v>
      </c>
      <c r="I1550" s="145">
        <f>IF(A1550=A1549,1,0)</f>
        <v>1</v>
      </c>
      <c r="J1550" s="145">
        <f>IF(I1550=0,-INT(J1549-1),J1549)</f>
        <v>0</v>
      </c>
    </row>
    <row r="1551" spans="1:10" ht="12">
      <c r="A1551" s="140" t="s">
        <v>1606</v>
      </c>
      <c r="B1551" s="143" t="s">
        <v>3776</v>
      </c>
      <c r="C1551" s="143" t="s">
        <v>3777</v>
      </c>
      <c r="F1551" s="145">
        <f>VLOOKUP(E1551,RUOLO!$A$1:$B$6,2,FALSE)</f>
        <v>0</v>
      </c>
      <c r="I1551" s="145">
        <f>IF(A1551=A1550,1,0)</f>
        <v>1</v>
      </c>
      <c r="J1551" s="145">
        <f>IF(I1551=0,-INT(J1550-1),J1550)</f>
        <v>0</v>
      </c>
    </row>
    <row r="1552" spans="1:10" ht="12">
      <c r="A1552" s="140" t="s">
        <v>1606</v>
      </c>
      <c r="B1552" s="143" t="s">
        <v>2590</v>
      </c>
      <c r="C1552" s="143" t="s">
        <v>2591</v>
      </c>
      <c r="F1552" s="145">
        <f>VLOOKUP(E1552,RUOLO!$A$1:$B$6,2,FALSE)</f>
        <v>0</v>
      </c>
      <c r="I1552" s="145">
        <f>IF(A1552=A1551,1,0)</f>
        <v>1</v>
      </c>
      <c r="J1552" s="145">
        <f>IF(I1552=0,-INT(J1551-1),J1551)</f>
        <v>0</v>
      </c>
    </row>
    <row r="1553" spans="1:10" ht="12">
      <c r="A1553" s="140" t="s">
        <v>1606</v>
      </c>
      <c r="B1553" s="143" t="s">
        <v>3778</v>
      </c>
      <c r="C1553" s="143" t="s">
        <v>3779</v>
      </c>
      <c r="F1553" s="145">
        <f>VLOOKUP(E1553,RUOLO!$A$1:$B$6,2,FALSE)</f>
        <v>0</v>
      </c>
      <c r="I1553" s="145">
        <f>IF(A1553=A1552,1,0)</f>
        <v>1</v>
      </c>
      <c r="J1553" s="145">
        <f>IF(I1553=0,-INT(J1552-1),J1552)</f>
        <v>0</v>
      </c>
    </row>
    <row r="1554" spans="1:10" ht="12">
      <c r="A1554" s="140" t="s">
        <v>1606</v>
      </c>
      <c r="B1554" s="143" t="s">
        <v>3780</v>
      </c>
      <c r="C1554" s="143" t="s">
        <v>3781</v>
      </c>
      <c r="F1554" s="145">
        <f>VLOOKUP(E1554,RUOLO!$A$1:$B$6,2,FALSE)</f>
        <v>0</v>
      </c>
      <c r="I1554" s="145">
        <f>IF(A1554=A1553,1,0)</f>
        <v>1</v>
      </c>
      <c r="J1554" s="145">
        <f>IF(I1554=0,-INT(J1553-1),J1553)</f>
        <v>0</v>
      </c>
    </row>
    <row r="1555" spans="1:10" ht="12">
      <c r="A1555" s="140" t="s">
        <v>1606</v>
      </c>
      <c r="B1555" s="143" t="s">
        <v>2621</v>
      </c>
      <c r="C1555" s="143" t="s">
        <v>2622</v>
      </c>
      <c r="F1555" s="145">
        <f>VLOOKUP(E1555,RUOLO!$A$1:$B$6,2,FALSE)</f>
        <v>0</v>
      </c>
      <c r="G1555" s="140" t="s">
        <v>1625</v>
      </c>
      <c r="H1555" s="140" t="s">
        <v>1625</v>
      </c>
      <c r="I1555" s="145">
        <f>IF(A1555=A1554,1,0)</f>
        <v>1</v>
      </c>
      <c r="J1555" s="145">
        <f>IF(I1555=0,-INT(J1554-1),J1554)</f>
        <v>0</v>
      </c>
    </row>
    <row r="1556" spans="1:10" ht="12">
      <c r="A1556" s="140" t="s">
        <v>1115</v>
      </c>
      <c r="B1556" s="143" t="s">
        <v>3472</v>
      </c>
      <c r="C1556" s="143" t="s">
        <v>3473</v>
      </c>
      <c r="F1556" s="145">
        <f>VLOOKUP(E1556,RUOLO!$A$1:$B$6,2,FALSE)</f>
        <v>0</v>
      </c>
      <c r="G1556" s="140" t="s">
        <v>1625</v>
      </c>
      <c r="H1556" s="140" t="s">
        <v>1625</v>
      </c>
      <c r="I1556" s="145">
        <f>IF(A1556=A1555,1,0)</f>
        <v>0</v>
      </c>
      <c r="J1556" s="145">
        <f>IF(I1556=0,-INT(J1555-1),J1555)</f>
        <v>1</v>
      </c>
    </row>
    <row r="1557" spans="1:10" ht="12">
      <c r="A1557" s="140" t="s">
        <v>1115</v>
      </c>
      <c r="B1557" s="143" t="s">
        <v>3468</v>
      </c>
      <c r="C1557" s="143" t="s">
        <v>3469</v>
      </c>
      <c r="F1557" s="145">
        <f>VLOOKUP(E1557,RUOLO!$A$1:$B$6,2,FALSE)</f>
        <v>0</v>
      </c>
      <c r="G1557" s="140" t="s">
        <v>1625</v>
      </c>
      <c r="H1557" s="140" t="s">
        <v>1646</v>
      </c>
      <c r="I1557" s="145">
        <f>IF(A1557=A1556,1,0)</f>
        <v>1</v>
      </c>
      <c r="J1557" s="145">
        <f>IF(I1557=0,-INT(J1556-1),J1556)</f>
        <v>1</v>
      </c>
    </row>
    <row r="1558" spans="1:10" ht="12">
      <c r="A1558" s="140" t="s">
        <v>1115</v>
      </c>
      <c r="B1558" s="143" t="s">
        <v>1662</v>
      </c>
      <c r="C1558" s="143" t="s">
        <v>3474</v>
      </c>
      <c r="F1558" s="145">
        <f>VLOOKUP(E1558,RUOLO!$A$1:$B$6,2,FALSE)</f>
        <v>0</v>
      </c>
      <c r="G1558" s="140" t="s">
        <v>1625</v>
      </c>
      <c r="H1558" s="140" t="s">
        <v>1646</v>
      </c>
      <c r="I1558" s="145">
        <f>IF(A1558=A1557,1,0)</f>
        <v>1</v>
      </c>
      <c r="J1558" s="145">
        <f>IF(I1558=0,-INT(J1557-1),J1557)</f>
        <v>1</v>
      </c>
    </row>
    <row r="1559" spans="1:10" ht="12">
      <c r="A1559" s="140" t="s">
        <v>1115</v>
      </c>
      <c r="B1559" s="143" t="s">
        <v>3466</v>
      </c>
      <c r="C1559" s="143" t="s">
        <v>3490</v>
      </c>
      <c r="F1559" s="145">
        <f>VLOOKUP(E1559,RUOLO!$A$1:$B$6,2,FALSE)</f>
        <v>0</v>
      </c>
      <c r="G1559" s="140" t="s">
        <v>1625</v>
      </c>
      <c r="H1559" s="140" t="s">
        <v>1646</v>
      </c>
      <c r="I1559" s="145">
        <f>IF(A1559=A1558,1,0)</f>
        <v>1</v>
      </c>
      <c r="J1559" s="145">
        <f>IF(I1559=0,-INT(J1558-1),J1558)</f>
        <v>1</v>
      </c>
    </row>
    <row r="1560" spans="1:10" ht="12">
      <c r="A1560" s="140" t="s">
        <v>1115</v>
      </c>
      <c r="B1560" s="143" t="s">
        <v>3491</v>
      </c>
      <c r="C1560" s="143" t="s">
        <v>3492</v>
      </c>
      <c r="F1560" s="145">
        <f>VLOOKUP(E1560,RUOLO!$A$1:$B$6,2,FALSE)</f>
        <v>0</v>
      </c>
      <c r="G1560" s="140" t="s">
        <v>1625</v>
      </c>
      <c r="H1560" s="140" t="s">
        <v>1646</v>
      </c>
      <c r="I1560" s="145">
        <f>IF(A1560=A1559,1,0)</f>
        <v>1</v>
      </c>
      <c r="J1560" s="145">
        <f>IF(I1560=0,-INT(J1559-1),J1559)</f>
        <v>1</v>
      </c>
    </row>
    <row r="1561" spans="1:10" ht="12">
      <c r="A1561" s="140" t="s">
        <v>892</v>
      </c>
      <c r="C1561" s="143" t="s">
        <v>2939</v>
      </c>
      <c r="F1561" s="145">
        <f>VLOOKUP(E1561,RUOLO!$A$1:$B$6,2,FALSE)</f>
        <v>0</v>
      </c>
      <c r="G1561" s="140" t="s">
        <v>1625</v>
      </c>
      <c r="H1561" s="140" t="s">
        <v>1625</v>
      </c>
      <c r="I1561" s="145">
        <f>IF(A1561=A1560,1,0)</f>
        <v>0</v>
      </c>
      <c r="J1561" s="145">
        <f>IF(I1561=0,-INT(J1560-1),J1560)</f>
        <v>0</v>
      </c>
    </row>
    <row r="1562" spans="1:10" ht="12">
      <c r="A1562" s="140" t="s">
        <v>1317</v>
      </c>
      <c r="B1562" s="143" t="s">
        <v>2416</v>
      </c>
      <c r="C1562" s="143" t="s">
        <v>3650</v>
      </c>
      <c r="F1562" s="145">
        <f>VLOOKUP(E1562,RUOLO!$A$1:$B$6,2,FALSE)</f>
        <v>0</v>
      </c>
      <c r="G1562" s="140" t="s">
        <v>3651</v>
      </c>
      <c r="H1562" s="140" t="s">
        <v>3651</v>
      </c>
      <c r="I1562" s="145">
        <f>IF(A1562=A1561,1,0)</f>
        <v>0</v>
      </c>
      <c r="J1562" s="145">
        <f>IF(I1562=0,-INT(J1561-1),J1561)</f>
        <v>1</v>
      </c>
    </row>
    <row r="1563" spans="1:10" ht="12">
      <c r="A1563" s="140" t="s">
        <v>1169</v>
      </c>
      <c r="B1563" s="143" t="s">
        <v>2868</v>
      </c>
      <c r="C1563" s="143" t="s">
        <v>3555</v>
      </c>
      <c r="F1563" s="145">
        <f>VLOOKUP(E1563,RUOLO!$A$1:$B$6,2,FALSE)</f>
        <v>0</v>
      </c>
      <c r="G1563" s="140" t="s">
        <v>1625</v>
      </c>
      <c r="H1563" s="140" t="s">
        <v>1625</v>
      </c>
      <c r="I1563" s="145">
        <f>IF(A1563=A1562,1,0)</f>
        <v>0</v>
      </c>
      <c r="J1563" s="145">
        <f>IF(I1563=0,-INT(J1562-1),J1562)</f>
        <v>0</v>
      </c>
    </row>
    <row r="1564" spans="1:10" ht="12">
      <c r="A1564" s="140" t="s">
        <v>1408</v>
      </c>
      <c r="B1564" s="143" t="s">
        <v>2386</v>
      </c>
      <c r="C1564" s="143" t="s">
        <v>3754</v>
      </c>
      <c r="F1564" s="145">
        <f>VLOOKUP(E1564,RUOLO!$A$1:$B$6,2,FALSE)</f>
        <v>0</v>
      </c>
      <c r="G1564" s="140" t="s">
        <v>1625</v>
      </c>
      <c r="H1564" s="140" t="s">
        <v>1625</v>
      </c>
      <c r="I1564" s="145">
        <f>IF(A1564=A1563,1,0)</f>
        <v>0</v>
      </c>
      <c r="J1564" s="145">
        <f>IF(I1564=0,-INT(J1563-1),J1563)</f>
        <v>1</v>
      </c>
    </row>
    <row r="1565" spans="1:10" ht="12">
      <c r="A1565" s="140" t="s">
        <v>720</v>
      </c>
      <c r="B1565" s="143" t="s">
        <v>2289</v>
      </c>
      <c r="C1565" s="143" t="s">
        <v>2813</v>
      </c>
      <c r="D1565" s="195">
        <v>27</v>
      </c>
      <c r="E1565" s="194">
        <v>2</v>
      </c>
      <c r="F1565" s="145" t="str">
        <f>VLOOKUP(E1565,RUOLO!$A$1:$B$6,2,FALSE)</f>
        <v>02-MANDATARIA</v>
      </c>
      <c r="G1565" s="140" t="s">
        <v>1625</v>
      </c>
      <c r="H1565" s="140" t="s">
        <v>1625</v>
      </c>
      <c r="I1565" s="145">
        <f>IF(A1565=A1564,1,0)</f>
        <v>0</v>
      </c>
      <c r="J1565" s="145">
        <f>IF(I1565=0,-INT(J1564-1),J1564)</f>
        <v>0</v>
      </c>
    </row>
    <row r="1566" spans="1:10" ht="12">
      <c r="A1566" s="140" t="s">
        <v>720</v>
      </c>
      <c r="B1566" s="143" t="s">
        <v>2814</v>
      </c>
      <c r="C1566" s="143" t="s">
        <v>2815</v>
      </c>
      <c r="D1566" s="195">
        <v>27</v>
      </c>
      <c r="E1566" s="194">
        <v>1</v>
      </c>
      <c r="F1566" s="145" t="str">
        <f>VLOOKUP(E1566,RUOLO!$A$1:$B$6,2,FALSE)</f>
        <v>01-MANDANTE</v>
      </c>
      <c r="G1566" s="140" t="s">
        <v>1625</v>
      </c>
      <c r="H1566" s="140" t="s">
        <v>1625</v>
      </c>
      <c r="I1566" s="145">
        <f>IF(A1566=A1565,1,0)</f>
        <v>1</v>
      </c>
      <c r="J1566" s="145">
        <f>IF(I1566=0,-INT(J1565-1),J1565)</f>
        <v>0</v>
      </c>
    </row>
    <row r="1567" spans="1:10" ht="12">
      <c r="A1567" s="140" t="s">
        <v>372</v>
      </c>
      <c r="B1567" s="143" t="s">
        <v>2408</v>
      </c>
      <c r="C1567" s="143" t="s">
        <v>2409</v>
      </c>
      <c r="F1567" s="145">
        <f>VLOOKUP(E1567,RUOLO!$A$1:$B$6,2,FALSE)</f>
        <v>0</v>
      </c>
      <c r="G1567" s="140" t="s">
        <v>1625</v>
      </c>
      <c r="H1567" s="140" t="s">
        <v>1625</v>
      </c>
      <c r="I1567" s="145">
        <f>IF(A1567=A1566,1,0)</f>
        <v>0</v>
      </c>
      <c r="J1567" s="145">
        <f>IF(I1567=0,-INT(J1566-1),J1566)</f>
        <v>1</v>
      </c>
    </row>
    <row r="1568" spans="1:10" ht="12">
      <c r="A1568" s="140" t="s">
        <v>2846</v>
      </c>
      <c r="B1568" s="143" t="s">
        <v>2370</v>
      </c>
      <c r="C1568" s="143" t="s">
        <v>2847</v>
      </c>
      <c r="F1568" s="145">
        <f>VLOOKUP(E1568,RUOLO!$A$1:$B$6,2,FALSE)</f>
        <v>0</v>
      </c>
      <c r="G1568" s="140" t="s">
        <v>1625</v>
      </c>
      <c r="H1568" s="140" t="s">
        <v>1625</v>
      </c>
      <c r="I1568" s="145">
        <f>IF(A1568=A1567,1,0)</f>
        <v>0</v>
      </c>
      <c r="J1568" s="145">
        <f>IF(I1568=0,-INT(J1567-1),J1567)</f>
        <v>0</v>
      </c>
    </row>
    <row r="1569" spans="1:10" ht="12">
      <c r="A1569" s="140" t="s">
        <v>872</v>
      </c>
      <c r="C1569" s="143" t="s">
        <v>2932</v>
      </c>
      <c r="F1569" s="145">
        <f>VLOOKUP(E1569,RUOLO!$A$1:$B$6,2,FALSE)</f>
        <v>0</v>
      </c>
      <c r="G1569" s="140" t="s">
        <v>1625</v>
      </c>
      <c r="H1569" s="140" t="s">
        <v>1625</v>
      </c>
      <c r="I1569" s="145">
        <f>IF(A1569=A1568,1,0)</f>
        <v>0</v>
      </c>
      <c r="J1569" s="145">
        <f>IF(I1569=0,-INT(J1568-1),J1568)</f>
        <v>1</v>
      </c>
    </row>
    <row r="1570" spans="1:10" ht="12">
      <c r="A1570" s="140" t="s">
        <v>844</v>
      </c>
      <c r="B1570" s="140" t="s">
        <v>1763</v>
      </c>
      <c r="C1570" s="140" t="s">
        <v>2909</v>
      </c>
      <c r="F1570" s="145">
        <f>VLOOKUP(E1570,RUOLO!$A$1:$B$6,2,FALSE)</f>
        <v>0</v>
      </c>
      <c r="G1570" s="140" t="s">
        <v>1625</v>
      </c>
      <c r="H1570" s="140" t="s">
        <v>1625</v>
      </c>
      <c r="I1570" s="145">
        <f>IF(A1570=A1569,1,0)</f>
        <v>0</v>
      </c>
      <c r="J1570" s="145">
        <f>IF(I1570=0,-INT(J1569-1),J1569)</f>
        <v>0</v>
      </c>
    </row>
    <row r="1571" spans="1:10" ht="12">
      <c r="A1571" s="140" t="s">
        <v>1064</v>
      </c>
      <c r="B1571" s="143" t="s">
        <v>2291</v>
      </c>
      <c r="C1571" s="143" t="s">
        <v>3409</v>
      </c>
      <c r="F1571" s="145">
        <f>VLOOKUP(E1571,RUOLO!$A$1:$B$6,2,FALSE)</f>
        <v>0</v>
      </c>
      <c r="G1571" s="140" t="s">
        <v>1625</v>
      </c>
      <c r="H1571" s="140" t="s">
        <v>1625</v>
      </c>
      <c r="I1571" s="145">
        <f>IF(A1571=A1570,1,0)</f>
        <v>0</v>
      </c>
      <c r="J1571" s="145">
        <f>IF(I1571=0,-INT(J1570-1),J1570)</f>
        <v>1</v>
      </c>
    </row>
    <row r="1572" spans="1:10" ht="12">
      <c r="A1572" s="140" t="s">
        <v>830</v>
      </c>
      <c r="B1572" s="140" t="s">
        <v>2883</v>
      </c>
      <c r="C1572" s="140" t="s">
        <v>2884</v>
      </c>
      <c r="F1572" s="145">
        <f>VLOOKUP(E1572,RUOLO!$A$1:$B$6,2,FALSE)</f>
        <v>0</v>
      </c>
      <c r="G1572" s="140" t="s">
        <v>1625</v>
      </c>
      <c r="H1572" s="140" t="s">
        <v>1625</v>
      </c>
      <c r="I1572" s="145">
        <f>IF(A1572=A1571,1,0)</f>
        <v>0</v>
      </c>
      <c r="J1572" s="145">
        <f>IF(I1572=0,-INT(J1571-1),J1571)</f>
        <v>0</v>
      </c>
    </row>
    <row r="1573" spans="1:10" ht="12">
      <c r="A1573" s="140" t="s">
        <v>2848</v>
      </c>
      <c r="B1573" s="143" t="s">
        <v>2849</v>
      </c>
      <c r="C1573" s="143" t="s">
        <v>2850</v>
      </c>
      <c r="F1573" s="145">
        <f>VLOOKUP(E1573,RUOLO!$A$1:$B$6,2,FALSE)</f>
        <v>0</v>
      </c>
      <c r="G1573" s="140" t="s">
        <v>1625</v>
      </c>
      <c r="H1573" s="140" t="s">
        <v>1625</v>
      </c>
      <c r="I1573" s="145">
        <f>IF(A1573=A1572,1,0)</f>
        <v>0</v>
      </c>
      <c r="J1573" s="145">
        <f>IF(I1573=0,-INT(J1572-1),J1572)</f>
        <v>1</v>
      </c>
    </row>
    <row r="1574" spans="1:10" ht="12">
      <c r="A1574" s="140" t="s">
        <v>1377</v>
      </c>
      <c r="B1574" s="143" t="s">
        <v>3706</v>
      </c>
      <c r="C1574" s="143" t="s">
        <v>3707</v>
      </c>
      <c r="F1574" s="145">
        <f>VLOOKUP(E1574,RUOLO!$A$1:$B$6,2,FALSE)</f>
        <v>0</v>
      </c>
      <c r="G1574" s="140" t="s">
        <v>1625</v>
      </c>
      <c r="H1574" s="140" t="s">
        <v>1625</v>
      </c>
      <c r="I1574" s="145">
        <f>IF(A1574=A1573,1,0)</f>
        <v>0</v>
      </c>
      <c r="J1574" s="145">
        <f>IF(I1574=0,-INT(J1573-1),J1573)</f>
        <v>0</v>
      </c>
    </row>
    <row r="1575" spans="1:10" ht="12">
      <c r="A1575" s="140" t="s">
        <v>1348</v>
      </c>
      <c r="B1575" s="143" t="s">
        <v>2745</v>
      </c>
      <c r="C1575" s="143" t="s">
        <v>3697</v>
      </c>
      <c r="F1575" s="145">
        <f>VLOOKUP(E1575,RUOLO!$A$1:$B$6,2,FALSE)</f>
        <v>0</v>
      </c>
      <c r="G1575" s="140" t="s">
        <v>3651</v>
      </c>
      <c r="H1575" s="140" t="s">
        <v>3651</v>
      </c>
      <c r="I1575" s="145">
        <f>IF(A1575=A1574,1,0)</f>
        <v>0</v>
      </c>
      <c r="J1575" s="145">
        <f>IF(I1575=0,-INT(J1574-1),J1574)</f>
        <v>1</v>
      </c>
    </row>
    <row r="1576" spans="1:10" ht="12">
      <c r="A1576" s="140" t="s">
        <v>1149</v>
      </c>
      <c r="B1576" s="143" t="s">
        <v>1662</v>
      </c>
      <c r="C1576" s="143" t="s">
        <v>3474</v>
      </c>
      <c r="F1576" s="145">
        <f>VLOOKUP(E1576,RUOLO!$A$1:$B$6,2,FALSE)</f>
        <v>0</v>
      </c>
      <c r="G1576" s="140" t="s">
        <v>1625</v>
      </c>
      <c r="H1576" s="140" t="s">
        <v>1625</v>
      </c>
      <c r="I1576" s="145">
        <f>IF(A1576=A1575,1,0)</f>
        <v>0</v>
      </c>
      <c r="J1576" s="145">
        <f>IF(I1576=0,-INT(J1575-1),J1575)</f>
        <v>0</v>
      </c>
    </row>
    <row r="1577" spans="1:10" ht="12">
      <c r="A1577" s="140" t="s">
        <v>1149</v>
      </c>
      <c r="B1577" s="143" t="s">
        <v>3468</v>
      </c>
      <c r="C1577" s="143" t="s">
        <v>3469</v>
      </c>
      <c r="F1577" s="145">
        <f>VLOOKUP(E1577,RUOLO!$A$1:$B$6,2,FALSE)</f>
        <v>0</v>
      </c>
      <c r="G1577" s="140" t="s">
        <v>1625</v>
      </c>
      <c r="H1577" s="140" t="s">
        <v>1646</v>
      </c>
      <c r="I1577" s="145">
        <f>IF(A1577=A1576,1,0)</f>
        <v>1</v>
      </c>
      <c r="J1577" s="145">
        <f>IF(I1577=0,-INT(J1576-1),J1576)</f>
        <v>0</v>
      </c>
    </row>
    <row r="1578" spans="1:10" ht="12">
      <c r="A1578" s="140" t="s">
        <v>1149</v>
      </c>
      <c r="B1578" s="143" t="s">
        <v>3543</v>
      </c>
      <c r="C1578" s="143" t="s">
        <v>3544</v>
      </c>
      <c r="F1578" s="145">
        <f>VLOOKUP(E1578,RUOLO!$A$1:$B$6,2,FALSE)</f>
        <v>0</v>
      </c>
      <c r="G1578" s="140" t="s">
        <v>1646</v>
      </c>
      <c r="H1578" s="140" t="s">
        <v>1646</v>
      </c>
      <c r="I1578" s="145">
        <f>IF(A1578=A1577,1,0)</f>
        <v>1</v>
      </c>
      <c r="J1578" s="145">
        <f>IF(I1578=0,-INT(J1577-1),J1577)</f>
        <v>0</v>
      </c>
    </row>
    <row r="1579" spans="1:10" ht="12">
      <c r="A1579" s="140" t="s">
        <v>1149</v>
      </c>
      <c r="B1579" s="143" t="s">
        <v>3470</v>
      </c>
      <c r="C1579" s="143" t="s">
        <v>3471</v>
      </c>
      <c r="F1579" s="145">
        <f>VLOOKUP(E1579,RUOLO!$A$1:$B$6,2,FALSE)</f>
        <v>0</v>
      </c>
      <c r="G1579" s="140" t="s">
        <v>1646</v>
      </c>
      <c r="H1579" s="140" t="s">
        <v>1646</v>
      </c>
      <c r="I1579" s="145">
        <f>IF(A1579=A1578,1,0)</f>
        <v>1</v>
      </c>
      <c r="J1579" s="145">
        <f>IF(I1579=0,-INT(J1578-1),J1578)</f>
        <v>0</v>
      </c>
    </row>
    <row r="1580" spans="1:10" ht="12">
      <c r="A1580" s="140" t="s">
        <v>1149</v>
      </c>
      <c r="B1580" s="143" t="s">
        <v>3472</v>
      </c>
      <c r="C1580" s="143" t="s">
        <v>3473</v>
      </c>
      <c r="F1580" s="145">
        <f>VLOOKUP(E1580,RUOLO!$A$1:$B$6,2,FALSE)</f>
        <v>0</v>
      </c>
      <c r="G1580" s="140" t="s">
        <v>1625</v>
      </c>
      <c r="H1580" s="140" t="s">
        <v>1646</v>
      </c>
      <c r="I1580" s="145">
        <f>IF(A1580=A1579,1,0)</f>
        <v>1</v>
      </c>
      <c r="J1580" s="145">
        <f>IF(I1580=0,-INT(J1579-1),J1579)</f>
        <v>0</v>
      </c>
    </row>
    <row r="1581" spans="1:10" ht="12">
      <c r="A1581" s="140" t="s">
        <v>1149</v>
      </c>
      <c r="B1581" s="143" t="s">
        <v>2637</v>
      </c>
      <c r="C1581" s="143" t="s">
        <v>3519</v>
      </c>
      <c r="F1581" s="145">
        <f>VLOOKUP(E1581,RUOLO!$A$1:$B$6,2,FALSE)</f>
        <v>0</v>
      </c>
      <c r="G1581" s="140" t="s">
        <v>1646</v>
      </c>
      <c r="H1581" s="140" t="s">
        <v>1646</v>
      </c>
      <c r="I1581" s="145">
        <f>IF(A1581=A1580,1,0)</f>
        <v>1</v>
      </c>
      <c r="J1581" s="145">
        <f>IF(I1581=0,-INT(J1580-1),J1580)</f>
        <v>0</v>
      </c>
    </row>
    <row r="1582" spans="1:10" ht="12">
      <c r="A1582" s="140" t="s">
        <v>1149</v>
      </c>
      <c r="B1582" s="143" t="s">
        <v>3545</v>
      </c>
      <c r="C1582" s="143" t="s">
        <v>3546</v>
      </c>
      <c r="F1582" s="145">
        <f>VLOOKUP(E1582,RUOLO!$A$1:$B$6,2,FALSE)</f>
        <v>0</v>
      </c>
      <c r="G1582" s="140" t="s">
        <v>1625</v>
      </c>
      <c r="H1582" s="140" t="s">
        <v>1646</v>
      </c>
      <c r="I1582" s="145">
        <f>IF(A1582=A1581,1,0)</f>
        <v>1</v>
      </c>
      <c r="J1582" s="145">
        <f>IF(I1582=0,-INT(J1581-1),J1581)</f>
        <v>0</v>
      </c>
    </row>
    <row r="1583" spans="1:10" ht="12">
      <c r="A1583" s="140" t="s">
        <v>1149</v>
      </c>
      <c r="B1583" s="143" t="s">
        <v>3515</v>
      </c>
      <c r="C1583" s="143" t="s">
        <v>3516</v>
      </c>
      <c r="F1583" s="145">
        <f>VLOOKUP(E1583,RUOLO!$A$1:$B$6,2,FALSE)</f>
        <v>0</v>
      </c>
      <c r="G1583" s="140" t="s">
        <v>1646</v>
      </c>
      <c r="H1583" s="140" t="s">
        <v>1646</v>
      </c>
      <c r="I1583" s="145">
        <f>IF(A1583=A1582,1,0)</f>
        <v>1</v>
      </c>
      <c r="J1583" s="145">
        <f>IF(I1583=0,-INT(J1582-1),J1582)</f>
        <v>0</v>
      </c>
    </row>
    <row r="1584" spans="1:10" ht="12">
      <c r="A1584" s="140" t="s">
        <v>1149</v>
      </c>
      <c r="B1584" s="143" t="s">
        <v>3520</v>
      </c>
      <c r="C1584" s="143" t="s">
        <v>3521</v>
      </c>
      <c r="F1584" s="145">
        <f>VLOOKUP(E1584,RUOLO!$A$1:$B$6,2,FALSE)</f>
        <v>0</v>
      </c>
      <c r="G1584" s="140" t="s">
        <v>1646</v>
      </c>
      <c r="H1584" s="140" t="s">
        <v>1646</v>
      </c>
      <c r="I1584" s="145">
        <f>IF(A1584=A1583,1,0)</f>
        <v>1</v>
      </c>
      <c r="J1584" s="145">
        <f>IF(I1584=0,-INT(J1583-1),J1583)</f>
        <v>0</v>
      </c>
    </row>
    <row r="1585" spans="1:10" ht="12">
      <c r="A1585" s="140" t="s">
        <v>1149</v>
      </c>
      <c r="B1585" s="143" t="s">
        <v>3481</v>
      </c>
      <c r="C1585" s="143" t="s">
        <v>3482</v>
      </c>
      <c r="F1585" s="145">
        <f>VLOOKUP(E1585,RUOLO!$A$1:$B$6,2,FALSE)</f>
        <v>0</v>
      </c>
      <c r="G1585" s="140" t="s">
        <v>1646</v>
      </c>
      <c r="H1585" s="140" t="s">
        <v>1646</v>
      </c>
      <c r="I1585" s="145">
        <f>IF(A1585=A1584,1,0)</f>
        <v>1</v>
      </c>
      <c r="J1585" s="145">
        <f>IF(I1585=0,-INT(J1584-1),J1584)</f>
        <v>0</v>
      </c>
    </row>
    <row r="1586" spans="1:10" ht="12">
      <c r="A1586" s="140" t="s">
        <v>1149</v>
      </c>
      <c r="B1586" s="143" t="s">
        <v>3522</v>
      </c>
      <c r="C1586" s="143" t="s">
        <v>3523</v>
      </c>
      <c r="F1586" s="145">
        <f>VLOOKUP(E1586,RUOLO!$A$1:$B$6,2,FALSE)</f>
        <v>0</v>
      </c>
      <c r="G1586" s="140" t="s">
        <v>1646</v>
      </c>
      <c r="H1586" s="140" t="s">
        <v>1646</v>
      </c>
      <c r="I1586" s="145">
        <f>IF(A1586=A1585,1,0)</f>
        <v>1</v>
      </c>
      <c r="J1586" s="145">
        <f>IF(I1586=0,-INT(J1585-1),J1585)</f>
        <v>0</v>
      </c>
    </row>
    <row r="1587" spans="1:10" ht="12">
      <c r="A1587" s="140" t="s">
        <v>1149</v>
      </c>
      <c r="B1587" s="143" t="s">
        <v>3466</v>
      </c>
      <c r="C1587" s="143" t="s">
        <v>3490</v>
      </c>
      <c r="F1587" s="145">
        <f>VLOOKUP(E1587,RUOLO!$A$1:$B$6,2,FALSE)</f>
        <v>0</v>
      </c>
      <c r="G1587" s="140" t="s">
        <v>1646</v>
      </c>
      <c r="H1587" s="140" t="s">
        <v>1646</v>
      </c>
      <c r="I1587" s="145">
        <f>IF(A1587=A1586,1,0)</f>
        <v>1</v>
      </c>
      <c r="J1587" s="145">
        <f>IF(I1587=0,-INT(J1586-1),J1586)</f>
        <v>0</v>
      </c>
    </row>
    <row r="1588" spans="1:10" ht="12">
      <c r="A1588" s="140" t="s">
        <v>1149</v>
      </c>
      <c r="B1588" s="143" t="s">
        <v>3491</v>
      </c>
      <c r="C1588" s="143" t="s">
        <v>3492</v>
      </c>
      <c r="F1588" s="145">
        <f>VLOOKUP(E1588,RUOLO!$A$1:$B$6,2,FALSE)</f>
        <v>0</v>
      </c>
      <c r="G1588" s="140" t="s">
        <v>1625</v>
      </c>
      <c r="H1588" s="140" t="s">
        <v>1646</v>
      </c>
      <c r="I1588" s="145">
        <f>IF(A1588=A1587,1,0)</f>
        <v>1</v>
      </c>
      <c r="J1588" s="145">
        <f>IF(I1588=0,-INT(J1587-1),J1587)</f>
        <v>0</v>
      </c>
    </row>
    <row r="1589" spans="1:10" ht="12">
      <c r="A1589" s="140" t="s">
        <v>2209</v>
      </c>
      <c r="B1589" s="143" t="s">
        <v>2210</v>
      </c>
      <c r="C1589" s="143" t="s">
        <v>2211</v>
      </c>
      <c r="F1589" s="145">
        <f>VLOOKUP(E1589,RUOLO!$A$1:$B$6,2,FALSE)</f>
        <v>0</v>
      </c>
      <c r="G1589" s="140" t="s">
        <v>1625</v>
      </c>
      <c r="H1589" s="140" t="s">
        <v>1625</v>
      </c>
      <c r="I1589" s="145">
        <f>IF(A1589=A1588,1,0)</f>
        <v>0</v>
      </c>
      <c r="J1589" s="145">
        <f>IF(I1589=0,-INT(J1588-1),J1588)</f>
        <v>1</v>
      </c>
    </row>
    <row r="1590" spans="1:10" ht="12">
      <c r="A1590" s="140" t="s">
        <v>1393</v>
      </c>
      <c r="B1590" s="143" t="s">
        <v>3742</v>
      </c>
      <c r="C1590" s="143" t="s">
        <v>3743</v>
      </c>
      <c r="F1590" s="145">
        <f>VLOOKUP(E1590,RUOLO!$A$1:$B$6,2,FALSE)</f>
        <v>0</v>
      </c>
      <c r="G1590" s="140" t="s">
        <v>1625</v>
      </c>
      <c r="H1590" s="140" t="s">
        <v>1625</v>
      </c>
      <c r="I1590" s="145">
        <f>IF(A1590=A1589,1,0)</f>
        <v>0</v>
      </c>
      <c r="J1590" s="145">
        <f>IF(I1590=0,-INT(J1589-1),J1589)</f>
        <v>0</v>
      </c>
    </row>
    <row r="1591" spans="1:10" ht="12">
      <c r="A1591" s="140" t="s">
        <v>833</v>
      </c>
      <c r="B1591" s="140" t="s">
        <v>2889</v>
      </c>
      <c r="C1591" s="140" t="s">
        <v>2890</v>
      </c>
      <c r="F1591" s="145">
        <f>VLOOKUP(E1591,RUOLO!$A$1:$B$6,2,FALSE)</f>
        <v>0</v>
      </c>
      <c r="G1591" s="140" t="s">
        <v>1625</v>
      </c>
      <c r="H1591" s="140" t="s">
        <v>1625</v>
      </c>
      <c r="I1591" s="145">
        <f>IF(A1591=A1590,1,0)</f>
        <v>0</v>
      </c>
      <c r="J1591" s="145">
        <f>IF(I1591=0,-INT(J1590-1),J1590)</f>
        <v>1</v>
      </c>
    </row>
    <row r="1592" spans="1:10" ht="12">
      <c r="A1592" s="140" t="s">
        <v>833</v>
      </c>
      <c r="B1592" s="140" t="s">
        <v>1669</v>
      </c>
      <c r="C1592" s="140" t="s">
        <v>2891</v>
      </c>
      <c r="F1592" s="145">
        <f>VLOOKUP(E1592,RUOLO!$A$1:$B$6,2,FALSE)</f>
        <v>0</v>
      </c>
      <c r="G1592" s="140" t="s">
        <v>1625</v>
      </c>
      <c r="H1592" s="140" t="s">
        <v>1646</v>
      </c>
      <c r="I1592" s="145">
        <f>IF(A1592=A1591,1,0)</f>
        <v>1</v>
      </c>
      <c r="J1592" s="145">
        <f>IF(I1592=0,-INT(J1591-1),J1591)</f>
        <v>1</v>
      </c>
    </row>
    <row r="1593" spans="1:10" ht="12">
      <c r="A1593" s="140" t="s">
        <v>833</v>
      </c>
      <c r="B1593" s="140" t="s">
        <v>2508</v>
      </c>
      <c r="C1593" s="140" t="s">
        <v>2892</v>
      </c>
      <c r="F1593" s="145">
        <f>VLOOKUP(E1593,RUOLO!$A$1:$B$6,2,FALSE)</f>
        <v>0</v>
      </c>
      <c r="G1593" s="140" t="s">
        <v>1625</v>
      </c>
      <c r="H1593" s="140" t="s">
        <v>1646</v>
      </c>
      <c r="I1593" s="145">
        <f>IF(A1593=A1592,1,0)</f>
        <v>1</v>
      </c>
      <c r="J1593" s="145">
        <f>IF(I1593=0,-INT(J1592-1),J1592)</f>
        <v>1</v>
      </c>
    </row>
    <row r="1594" spans="1:10" ht="12">
      <c r="A1594" s="140" t="s">
        <v>833</v>
      </c>
      <c r="B1594" s="140" t="s">
        <v>2893</v>
      </c>
      <c r="C1594" s="140" t="s">
        <v>2894</v>
      </c>
      <c r="F1594" s="145">
        <f>VLOOKUP(E1594,RUOLO!$A$1:$B$6,2,FALSE)</f>
        <v>0</v>
      </c>
      <c r="G1594" s="140" t="s">
        <v>1625</v>
      </c>
      <c r="H1594" s="140" t="s">
        <v>1646</v>
      </c>
      <c r="I1594" s="145">
        <f>IF(A1594=A1593,1,0)</f>
        <v>1</v>
      </c>
      <c r="J1594" s="145">
        <f>IF(I1594=0,-INT(J1593-1),J1593)</f>
        <v>1</v>
      </c>
    </row>
    <row r="1595" spans="1:10" ht="12">
      <c r="A1595" s="140" t="s">
        <v>833</v>
      </c>
      <c r="B1595" s="140" t="s">
        <v>2895</v>
      </c>
      <c r="C1595" s="140" t="s">
        <v>2896</v>
      </c>
      <c r="F1595" s="145">
        <f>VLOOKUP(E1595,RUOLO!$A$1:$B$6,2,FALSE)</f>
        <v>0</v>
      </c>
      <c r="G1595" s="140" t="s">
        <v>1625</v>
      </c>
      <c r="H1595" s="140" t="s">
        <v>1646</v>
      </c>
      <c r="I1595" s="145">
        <f>IF(A1595=A1594,1,0)</f>
        <v>1</v>
      </c>
      <c r="J1595" s="145">
        <f>IF(I1595=0,-INT(J1594-1),J1594)</f>
        <v>1</v>
      </c>
    </row>
    <row r="1596" spans="1:10" ht="12">
      <c r="A1596" s="140" t="s">
        <v>833</v>
      </c>
      <c r="B1596" s="140" t="s">
        <v>2897</v>
      </c>
      <c r="C1596" s="140" t="s">
        <v>2898</v>
      </c>
      <c r="F1596" s="145">
        <f>VLOOKUP(E1596,RUOLO!$A$1:$B$6,2,FALSE)</f>
        <v>0</v>
      </c>
      <c r="G1596" s="140" t="s">
        <v>1625</v>
      </c>
      <c r="H1596" s="140" t="s">
        <v>1646</v>
      </c>
      <c r="I1596" s="145">
        <f>IF(A1596=A1595,1,0)</f>
        <v>1</v>
      </c>
      <c r="J1596" s="145">
        <f>IF(I1596=0,-INT(J1595-1),J1595)</f>
        <v>1</v>
      </c>
    </row>
    <row r="1597" spans="1:10" ht="12">
      <c r="A1597" s="140" t="s">
        <v>611</v>
      </c>
      <c r="B1597" s="143" t="s">
        <v>2762</v>
      </c>
      <c r="C1597" s="140" t="s">
        <v>2763</v>
      </c>
      <c r="F1597" s="145">
        <f>VLOOKUP(E1597,RUOLO!$A$1:$B$6,2,FALSE)</f>
        <v>0</v>
      </c>
      <c r="G1597" s="140" t="s">
        <v>2440</v>
      </c>
      <c r="H1597" s="140" t="s">
        <v>2440</v>
      </c>
      <c r="I1597" s="145">
        <f>IF(A1597=A1596,1,0)</f>
        <v>0</v>
      </c>
      <c r="J1597" s="145">
        <f>IF(I1597=0,-INT(J1596-1),J1596)</f>
        <v>0</v>
      </c>
    </row>
    <row r="1598" spans="1:10" ht="12">
      <c r="A1598" s="140" t="s">
        <v>175</v>
      </c>
      <c r="B1598" s="143" t="s">
        <v>2232</v>
      </c>
      <c r="C1598" s="143" t="s">
        <v>2233</v>
      </c>
      <c r="F1598" s="145">
        <f>VLOOKUP(E1598,RUOLO!$A$1:$B$6,2,FALSE)</f>
        <v>0</v>
      </c>
      <c r="G1598" s="140" t="s">
        <v>1625</v>
      </c>
      <c r="H1598" s="140" t="s">
        <v>1625</v>
      </c>
      <c r="I1598" s="145">
        <f>IF(A1598=A1597,1,0)</f>
        <v>0</v>
      </c>
      <c r="J1598" s="145">
        <f>IF(I1598=0,-INT(J1597-1),J1597)</f>
        <v>1</v>
      </c>
    </row>
    <row r="1599" spans="1:10" ht="12">
      <c r="A1599" s="154" t="s">
        <v>204</v>
      </c>
      <c r="B1599" s="143" t="s">
        <v>2251</v>
      </c>
      <c r="C1599" s="143" t="s">
        <v>2252</v>
      </c>
      <c r="F1599" s="145">
        <f>VLOOKUP(E1599,RUOLO!$A$1:$B$6,2,FALSE)</f>
        <v>0</v>
      </c>
      <c r="G1599" s="140" t="s">
        <v>1625</v>
      </c>
      <c r="H1599" s="140" t="s">
        <v>1625</v>
      </c>
      <c r="I1599" s="145">
        <f>IF(A1599=A1598,1,0)</f>
        <v>0</v>
      </c>
      <c r="J1599" s="145">
        <f>IF(I1599=0,-INT(J1598-1),J1598)</f>
        <v>0</v>
      </c>
    </row>
    <row r="1600" spans="1:10" ht="12">
      <c r="A1600" s="140" t="s">
        <v>328</v>
      </c>
      <c r="B1600" s="143" t="s">
        <v>2331</v>
      </c>
      <c r="C1600" s="143" t="s">
        <v>2332</v>
      </c>
      <c r="F1600" s="145">
        <f>VLOOKUP(E1600,RUOLO!$A$1:$B$6,2,FALSE)</f>
        <v>0</v>
      </c>
      <c r="G1600" s="140" t="s">
        <v>1625</v>
      </c>
      <c r="H1600" s="140" t="s">
        <v>1625</v>
      </c>
      <c r="I1600" s="145">
        <f>IF(A1600=A1599,1,0)</f>
        <v>0</v>
      </c>
      <c r="J1600" s="145">
        <f>IF(I1600=0,-INT(J1599-1),J1599)</f>
        <v>1</v>
      </c>
    </row>
    <row r="1601" spans="1:10" ht="12">
      <c r="A1601" s="140" t="s">
        <v>385</v>
      </c>
      <c r="B1601" s="143" t="s">
        <v>2414</v>
      </c>
      <c r="C1601" s="143" t="s">
        <v>2415</v>
      </c>
      <c r="F1601" s="145">
        <f>VLOOKUP(E1601,RUOLO!$A$1:$B$6,2,FALSE)</f>
        <v>0</v>
      </c>
      <c r="G1601" s="140" t="s">
        <v>1625</v>
      </c>
      <c r="H1601" s="140" t="s">
        <v>1625</v>
      </c>
      <c r="I1601" s="145">
        <f>IF(A1601=A1600,1,0)</f>
        <v>0</v>
      </c>
      <c r="J1601" s="145">
        <f>IF(I1601=0,-INT(J1600-1),J1600)</f>
        <v>0</v>
      </c>
    </row>
    <row r="1602" spans="1:10" ht="12">
      <c r="A1602" s="140" t="s">
        <v>1066</v>
      </c>
      <c r="B1602" s="143" t="s">
        <v>2263</v>
      </c>
      <c r="C1602" s="143" t="s">
        <v>3410</v>
      </c>
      <c r="F1602" s="145">
        <f>VLOOKUP(E1602,RUOLO!$A$1:$B$6,2,FALSE)</f>
        <v>0</v>
      </c>
      <c r="G1602" s="140" t="s">
        <v>1625</v>
      </c>
      <c r="H1602" s="140" t="s">
        <v>1625</v>
      </c>
      <c r="I1602" s="145">
        <f>IF(A1602=A1601,1,0)</f>
        <v>0</v>
      </c>
      <c r="J1602" s="145">
        <f>IF(I1602=0,-INT(J1601-1),J1601)</f>
        <v>1</v>
      </c>
    </row>
    <row r="1603" spans="1:10" ht="12.75">
      <c r="A1603" s="166" t="s">
        <v>292</v>
      </c>
      <c r="B1603" s="143" t="s">
        <v>2295</v>
      </c>
      <c r="C1603" s="143" t="s">
        <v>2334</v>
      </c>
      <c r="F1603" s="145">
        <f>VLOOKUP(E1603,RUOLO!$A$1:$B$6,2,FALSE)</f>
        <v>0</v>
      </c>
      <c r="G1603" s="140" t="s">
        <v>1625</v>
      </c>
      <c r="H1603" s="140" t="s">
        <v>1625</v>
      </c>
      <c r="I1603" s="145">
        <f>IF(A1603=A1602,1,0)</f>
        <v>0</v>
      </c>
      <c r="J1603" s="145">
        <f>IF(I1603=0,-INT(J1602-1),J1602)</f>
        <v>0</v>
      </c>
    </row>
    <row r="1604" spans="1:10" ht="12.75">
      <c r="A1604" s="166" t="s">
        <v>296</v>
      </c>
      <c r="B1604" s="143" t="s">
        <v>2349</v>
      </c>
      <c r="C1604" s="143" t="s">
        <v>2350</v>
      </c>
      <c r="F1604" s="145">
        <f>VLOOKUP(E1604,RUOLO!$A$1:$B$6,2,FALSE)</f>
        <v>0</v>
      </c>
      <c r="G1604" s="140" t="s">
        <v>1625</v>
      </c>
      <c r="H1604" s="140" t="s">
        <v>1625</v>
      </c>
      <c r="I1604" s="145">
        <f>IF(A1604=A1603,1,0)</f>
        <v>0</v>
      </c>
      <c r="J1604" s="145">
        <f>IF(I1604=0,-INT(J1603-1),J1603)</f>
        <v>1</v>
      </c>
    </row>
    <row r="1605" spans="1:10" ht="12">
      <c r="A1605" s="140" t="s">
        <v>948</v>
      </c>
      <c r="B1605" s="143" t="s">
        <v>2978</v>
      </c>
      <c r="C1605" s="143" t="s">
        <v>2979</v>
      </c>
      <c r="F1605" s="145">
        <f>VLOOKUP(E1605,RUOLO!$A$1:$B$6,2,FALSE)</f>
        <v>0</v>
      </c>
      <c r="G1605" s="140" t="s">
        <v>1646</v>
      </c>
      <c r="H1605" s="140" t="s">
        <v>1646</v>
      </c>
      <c r="I1605" s="145">
        <f>IF(A1605=A1604,1,0)</f>
        <v>0</v>
      </c>
      <c r="J1605" s="145">
        <f>IF(I1605=0,-INT(J1604-1),J1604)</f>
        <v>0</v>
      </c>
    </row>
    <row r="1606" spans="1:10" ht="12">
      <c r="A1606" s="140" t="s">
        <v>948</v>
      </c>
      <c r="B1606" s="143" t="s">
        <v>2980</v>
      </c>
      <c r="C1606" s="143" t="s">
        <v>2981</v>
      </c>
      <c r="F1606" s="145">
        <f>VLOOKUP(E1606,RUOLO!$A$1:$B$6,2,FALSE)</f>
        <v>0</v>
      </c>
      <c r="G1606" s="140" t="s">
        <v>1646</v>
      </c>
      <c r="H1606" s="140" t="s">
        <v>1646</v>
      </c>
      <c r="I1606" s="145">
        <f>IF(A1606=A1605,1,0)</f>
        <v>1</v>
      </c>
      <c r="J1606" s="145">
        <f>IF(I1606=0,-INT(J1605-1),J1605)</f>
        <v>0</v>
      </c>
    </row>
    <row r="1607" spans="1:10" ht="12">
      <c r="A1607" s="140" t="s">
        <v>948</v>
      </c>
      <c r="B1607" s="143" t="s">
        <v>2982</v>
      </c>
      <c r="C1607" s="143" t="s">
        <v>2983</v>
      </c>
      <c r="F1607" s="145">
        <f>VLOOKUP(E1607,RUOLO!$A$1:$B$6,2,FALSE)</f>
        <v>0</v>
      </c>
      <c r="G1607" s="140" t="s">
        <v>1646</v>
      </c>
      <c r="H1607" s="140" t="s">
        <v>1646</v>
      </c>
      <c r="I1607" s="145">
        <f>IF(A1607=A1606,1,0)</f>
        <v>1</v>
      </c>
      <c r="J1607" s="145">
        <f>IF(I1607=0,-INT(J1606-1),J1606)</f>
        <v>0</v>
      </c>
    </row>
    <row r="1608" spans="1:10" ht="12">
      <c r="A1608" s="140" t="s">
        <v>948</v>
      </c>
      <c r="B1608" s="143" t="s">
        <v>2497</v>
      </c>
      <c r="C1608" s="143" t="s">
        <v>2984</v>
      </c>
      <c r="F1608" s="145">
        <f>VLOOKUP(E1608,RUOLO!$A$1:$B$6,2,FALSE)</f>
        <v>0</v>
      </c>
      <c r="G1608" s="140" t="s">
        <v>1625</v>
      </c>
      <c r="H1608" s="140" t="s">
        <v>1625</v>
      </c>
      <c r="I1608" s="145">
        <f>IF(A1608=A1607,1,0)</f>
        <v>1</v>
      </c>
      <c r="J1608" s="145">
        <f>IF(I1608=0,-INT(J1607-1),J1607)</f>
        <v>0</v>
      </c>
    </row>
    <row r="1609" spans="1:10" ht="12">
      <c r="A1609" s="140" t="s">
        <v>948</v>
      </c>
      <c r="B1609" s="143" t="s">
        <v>2299</v>
      </c>
      <c r="C1609" s="143" t="s">
        <v>2985</v>
      </c>
      <c r="F1609" s="145">
        <f>VLOOKUP(E1609,RUOLO!$A$1:$B$6,2,FALSE)</f>
        <v>0</v>
      </c>
      <c r="G1609" s="140" t="s">
        <v>1646</v>
      </c>
      <c r="H1609" s="140" t="s">
        <v>1646</v>
      </c>
      <c r="I1609" s="145">
        <f>IF(A1609=A1608,1,0)</f>
        <v>1</v>
      </c>
      <c r="J1609" s="145">
        <f>IF(I1609=0,-INT(J1608-1),J1608)</f>
        <v>0</v>
      </c>
    </row>
    <row r="1610" spans="1:10" ht="12">
      <c r="A1610" s="140" t="s">
        <v>948</v>
      </c>
      <c r="B1610" s="143" t="s">
        <v>2495</v>
      </c>
      <c r="C1610" s="143" t="s">
        <v>2496</v>
      </c>
      <c r="F1610" s="145">
        <f>VLOOKUP(E1610,RUOLO!$A$1:$B$6,2,FALSE)</f>
        <v>0</v>
      </c>
      <c r="G1610" s="140" t="s">
        <v>1646</v>
      </c>
      <c r="H1610" s="140" t="s">
        <v>1646</v>
      </c>
      <c r="I1610" s="145">
        <f>IF(A1610=A1609,1,0)</f>
        <v>1</v>
      </c>
      <c r="J1610" s="145">
        <f>IF(I1610=0,-INT(J1609-1),J1609)</f>
        <v>0</v>
      </c>
    </row>
    <row r="1611" spans="1:10" ht="12">
      <c r="A1611" s="140" t="s">
        <v>450</v>
      </c>
      <c r="B1611" s="143" t="s">
        <v>2631</v>
      </c>
      <c r="C1611" s="143" t="s">
        <v>2632</v>
      </c>
      <c r="F1611" s="145">
        <f>VLOOKUP(E1611,RUOLO!$A$1:$B$6,2,FALSE)</f>
        <v>0</v>
      </c>
      <c r="G1611" s="140" t="s">
        <v>2438</v>
      </c>
      <c r="H1611" s="140" t="s">
        <v>2438</v>
      </c>
      <c r="I1611" s="145">
        <f>IF(A1611=A1610,1,0)</f>
        <v>0</v>
      </c>
      <c r="J1611" s="145">
        <f>IF(I1611=0,-INT(J1610-1),J1610)</f>
        <v>1</v>
      </c>
    </row>
    <row r="1612" spans="1:10" ht="12">
      <c r="A1612" s="140" t="s">
        <v>450</v>
      </c>
      <c r="B1612" s="143" t="s">
        <v>2633</v>
      </c>
      <c r="C1612" s="143" t="s">
        <v>2634</v>
      </c>
      <c r="F1612" s="145">
        <f>VLOOKUP(E1612,RUOLO!$A$1:$B$6,2,FALSE)</f>
        <v>0</v>
      </c>
      <c r="G1612" s="140" t="s">
        <v>2438</v>
      </c>
      <c r="H1612" s="140" t="s">
        <v>2438</v>
      </c>
      <c r="I1612" s="145">
        <f>IF(A1612=A1611,1,0)</f>
        <v>1</v>
      </c>
      <c r="J1612" s="145">
        <f>IF(I1612=0,-INT(J1611-1),J1611)</f>
        <v>1</v>
      </c>
    </row>
    <row r="1613" spans="1:10" ht="12">
      <c r="A1613" s="140" t="s">
        <v>450</v>
      </c>
      <c r="B1613" s="143" t="s">
        <v>2635</v>
      </c>
      <c r="C1613" s="143" t="s">
        <v>2636</v>
      </c>
      <c r="F1613" s="145">
        <f>VLOOKUP(E1613,RUOLO!$A$1:$B$6,2,FALSE)</f>
        <v>0</v>
      </c>
      <c r="G1613" s="140" t="s">
        <v>2438</v>
      </c>
      <c r="H1613" s="140" t="s">
        <v>2438</v>
      </c>
      <c r="I1613" s="145">
        <f>IF(A1613=A1612,1,0)</f>
        <v>1</v>
      </c>
      <c r="J1613" s="145">
        <f>IF(I1613=0,-INT(J1612-1),J1612)</f>
        <v>1</v>
      </c>
    </row>
    <row r="1614" spans="1:10" ht="12">
      <c r="A1614" s="140" t="s">
        <v>450</v>
      </c>
      <c r="B1614" s="143" t="s">
        <v>2637</v>
      </c>
      <c r="C1614" s="143" t="s">
        <v>2638</v>
      </c>
      <c r="F1614" s="145">
        <f>VLOOKUP(E1614,RUOLO!$A$1:$B$6,2,FALSE)</f>
        <v>0</v>
      </c>
      <c r="G1614" s="140" t="s">
        <v>2438</v>
      </c>
      <c r="H1614" s="140" t="s">
        <v>2438</v>
      </c>
      <c r="I1614" s="145">
        <f>IF(A1614=A1613,1,0)</f>
        <v>1</v>
      </c>
      <c r="J1614" s="145">
        <f>IF(I1614=0,-INT(J1613-1),J1613)</f>
        <v>1</v>
      </c>
    </row>
    <row r="1615" spans="1:10" ht="12">
      <c r="A1615" s="140" t="s">
        <v>450</v>
      </c>
      <c r="B1615" s="143" t="s">
        <v>2639</v>
      </c>
      <c r="C1615" s="143" t="s">
        <v>2640</v>
      </c>
      <c r="F1615" s="145">
        <f>VLOOKUP(E1615,RUOLO!$A$1:$B$6,2,FALSE)</f>
        <v>0</v>
      </c>
      <c r="G1615" s="140" t="s">
        <v>2438</v>
      </c>
      <c r="H1615" s="140" t="s">
        <v>2438</v>
      </c>
      <c r="I1615" s="145">
        <f>IF(A1615=A1614,1,0)</f>
        <v>1</v>
      </c>
      <c r="J1615" s="145">
        <f>IF(I1615=0,-INT(J1614-1),J1614)</f>
        <v>1</v>
      </c>
    </row>
    <row r="1616" spans="1:10" ht="12">
      <c r="A1616" s="140" t="s">
        <v>450</v>
      </c>
      <c r="B1616" s="143" t="s">
        <v>2641</v>
      </c>
      <c r="C1616" s="143" t="s">
        <v>2642</v>
      </c>
      <c r="F1616" s="145">
        <f>VLOOKUP(E1616,RUOLO!$A$1:$B$6,2,FALSE)</f>
        <v>0</v>
      </c>
      <c r="G1616" s="140" t="s">
        <v>2438</v>
      </c>
      <c r="H1616" s="140" t="s">
        <v>2438</v>
      </c>
      <c r="I1616" s="145">
        <f>IF(A1616=A1615,1,0)</f>
        <v>1</v>
      </c>
      <c r="J1616" s="145">
        <f>IF(I1616=0,-INT(J1615-1),J1615)</f>
        <v>1</v>
      </c>
    </row>
    <row r="1617" spans="1:10" ht="12">
      <c r="A1617" s="140" t="s">
        <v>450</v>
      </c>
      <c r="B1617" s="143" t="s">
        <v>2643</v>
      </c>
      <c r="C1617" s="143" t="s">
        <v>2644</v>
      </c>
      <c r="F1617" s="145">
        <f>VLOOKUP(E1617,RUOLO!$A$1:$B$6,2,FALSE)</f>
        <v>0</v>
      </c>
      <c r="G1617" s="140" t="s">
        <v>2440</v>
      </c>
      <c r="H1617" s="140" t="s">
        <v>2440</v>
      </c>
      <c r="I1617" s="145">
        <f>IF(A1617=A1616,1,0)</f>
        <v>1</v>
      </c>
      <c r="J1617" s="145">
        <f>IF(I1617=0,-INT(J1616-1),J1616)</f>
        <v>1</v>
      </c>
    </row>
    <row r="1618" spans="1:10" ht="12">
      <c r="A1618" s="140" t="s">
        <v>450</v>
      </c>
      <c r="B1618" s="143" t="s">
        <v>2645</v>
      </c>
      <c r="C1618" s="143" t="s">
        <v>2646</v>
      </c>
      <c r="F1618" s="145">
        <f>VLOOKUP(E1618,RUOLO!$A$1:$B$6,2,FALSE)</f>
        <v>0</v>
      </c>
      <c r="G1618" s="140" t="s">
        <v>2438</v>
      </c>
      <c r="H1618" s="140" t="s">
        <v>2438</v>
      </c>
      <c r="I1618" s="145">
        <f>IF(A1618=A1617,1,0)</f>
        <v>1</v>
      </c>
      <c r="J1618" s="145">
        <f>IF(I1618=0,-INT(J1617-1),J1617)</f>
        <v>1</v>
      </c>
    </row>
    <row r="1619" spans="1:10" ht="12">
      <c r="A1619" s="140" t="s">
        <v>450</v>
      </c>
      <c r="B1619" s="143" t="s">
        <v>2647</v>
      </c>
      <c r="C1619" s="143" t="s">
        <v>2648</v>
      </c>
      <c r="F1619" s="145">
        <f>VLOOKUP(E1619,RUOLO!$A$1:$B$6,2,FALSE)</f>
        <v>0</v>
      </c>
      <c r="G1619" s="140" t="s">
        <v>2438</v>
      </c>
      <c r="H1619" s="140" t="s">
        <v>2438</v>
      </c>
      <c r="I1619" s="145">
        <f>IF(A1619=A1618,1,0)</f>
        <v>1</v>
      </c>
      <c r="J1619" s="145">
        <f>IF(I1619=0,-INT(J1618-1),J1618)</f>
        <v>1</v>
      </c>
    </row>
    <row r="1620" spans="1:10" ht="12.75">
      <c r="A1620" s="166" t="s">
        <v>298</v>
      </c>
      <c r="B1620" s="143" t="s">
        <v>2351</v>
      </c>
      <c r="C1620" s="143" t="s">
        <v>2352</v>
      </c>
      <c r="F1620" s="145">
        <f>VLOOKUP(E1620,RUOLO!$A$1:$B$6,2,FALSE)</f>
        <v>0</v>
      </c>
      <c r="G1620" s="140" t="s">
        <v>1625</v>
      </c>
      <c r="H1620" s="140" t="s">
        <v>1625</v>
      </c>
      <c r="I1620" s="145">
        <f>IF(A1620=A1619,1,0)</f>
        <v>0</v>
      </c>
      <c r="J1620" s="145">
        <f>IF(I1620=0,-INT(J1619-1),J1619)</f>
        <v>0</v>
      </c>
    </row>
    <row r="1621" spans="1:10" ht="12">
      <c r="A1621" s="140" t="s">
        <v>1193</v>
      </c>
      <c r="B1621" s="143" t="s">
        <v>1662</v>
      </c>
      <c r="C1621" s="143" t="s">
        <v>3474</v>
      </c>
      <c r="F1621" s="145">
        <f>VLOOKUP(E1621,RUOLO!$A$1:$B$6,2,FALSE)</f>
        <v>0</v>
      </c>
      <c r="G1621" s="140" t="s">
        <v>1625</v>
      </c>
      <c r="H1621" s="140" t="s">
        <v>1625</v>
      </c>
      <c r="I1621" s="145">
        <f>IF(A1621=A1620,1,0)</f>
        <v>0</v>
      </c>
      <c r="J1621" s="145">
        <f>IF(I1621=0,-INT(J1620-1),J1620)</f>
        <v>1</v>
      </c>
    </row>
    <row r="1622" spans="1:10" ht="12">
      <c r="A1622" s="140" t="s">
        <v>474</v>
      </c>
      <c r="B1622" s="143" t="s">
        <v>2691</v>
      </c>
      <c r="C1622" s="143" t="s">
        <v>2692</v>
      </c>
      <c r="F1622" s="145">
        <f>VLOOKUP(E1622,RUOLO!$A$1:$B$6,2,FALSE)</f>
        <v>0</v>
      </c>
      <c r="G1622" s="140" t="s">
        <v>1625</v>
      </c>
      <c r="H1622" s="140" t="s">
        <v>1625</v>
      </c>
      <c r="I1622" s="145">
        <f>IF(A1622=A1621,1,0)</f>
        <v>0</v>
      </c>
      <c r="J1622" s="145">
        <f>IF(I1622=0,-INT(J1621-1),J1621)</f>
        <v>0</v>
      </c>
    </row>
    <row r="1623" spans="1:10" ht="12">
      <c r="A1623" s="140" t="s">
        <v>966</v>
      </c>
      <c r="B1623" s="143" t="s">
        <v>2738</v>
      </c>
      <c r="C1623" s="143" t="s">
        <v>3090</v>
      </c>
      <c r="F1623" s="145">
        <f>VLOOKUP(E1623,RUOLO!$A$1:$B$6,2,FALSE)</f>
        <v>0</v>
      </c>
      <c r="G1623" s="140" t="s">
        <v>1646</v>
      </c>
      <c r="H1623" s="140" t="s">
        <v>1646</v>
      </c>
      <c r="I1623" s="145">
        <f>IF(A1623=A1622,1,0)</f>
        <v>0</v>
      </c>
      <c r="J1623" s="145">
        <f>IF(I1623=0,-INT(J1622-1),J1622)</f>
        <v>1</v>
      </c>
    </row>
    <row r="1624" spans="1:10" ht="12">
      <c r="A1624" s="140" t="s">
        <v>966</v>
      </c>
      <c r="B1624" s="143" t="s">
        <v>3091</v>
      </c>
      <c r="C1624" s="143" t="s">
        <v>3092</v>
      </c>
      <c r="F1624" s="145">
        <f>VLOOKUP(E1624,RUOLO!$A$1:$B$6,2,FALSE)</f>
        <v>0</v>
      </c>
      <c r="G1624" s="140" t="s">
        <v>1646</v>
      </c>
      <c r="H1624" s="140" t="s">
        <v>1646</v>
      </c>
      <c r="I1624" s="145">
        <f>IF(A1624=A1623,1,0)</f>
        <v>1</v>
      </c>
      <c r="J1624" s="145">
        <f>IF(I1624=0,-INT(J1623-1),J1623)</f>
        <v>1</v>
      </c>
    </row>
    <row r="1625" spans="1:10" ht="12">
      <c r="A1625" s="140" t="s">
        <v>966</v>
      </c>
      <c r="B1625" s="143" t="s">
        <v>3093</v>
      </c>
      <c r="C1625" s="143" t="s">
        <v>3094</v>
      </c>
      <c r="F1625" s="145">
        <f>VLOOKUP(E1625,RUOLO!$A$1:$B$6,2,FALSE)</f>
        <v>0</v>
      </c>
      <c r="G1625" s="140" t="s">
        <v>1646</v>
      </c>
      <c r="H1625" s="140" t="s">
        <v>1646</v>
      </c>
      <c r="I1625" s="145">
        <f>IF(A1625=A1624,1,0)</f>
        <v>1</v>
      </c>
      <c r="J1625" s="145">
        <f>IF(I1625=0,-INT(J1624-1),J1624)</f>
        <v>1</v>
      </c>
    </row>
    <row r="1626" spans="1:10" ht="12">
      <c r="A1626" s="140" t="s">
        <v>966</v>
      </c>
      <c r="B1626" s="143" t="s">
        <v>3095</v>
      </c>
      <c r="C1626" s="143" t="s">
        <v>3096</v>
      </c>
      <c r="F1626" s="145">
        <f>VLOOKUP(E1626,RUOLO!$A$1:$B$6,2,FALSE)</f>
        <v>0</v>
      </c>
      <c r="G1626" s="140" t="s">
        <v>1646</v>
      </c>
      <c r="H1626" s="140" t="s">
        <v>1646</v>
      </c>
      <c r="I1626" s="145">
        <f>IF(A1626=A1625,1,0)</f>
        <v>1</v>
      </c>
      <c r="J1626" s="145">
        <f>IF(I1626=0,-INT(J1625-1),J1625)</f>
        <v>1</v>
      </c>
    </row>
    <row r="1627" spans="1:10" ht="12">
      <c r="A1627" s="140" t="s">
        <v>966</v>
      </c>
      <c r="B1627" s="143" t="s">
        <v>3097</v>
      </c>
      <c r="C1627" s="143" t="s">
        <v>3098</v>
      </c>
      <c r="F1627" s="145">
        <f>VLOOKUP(E1627,RUOLO!$A$1:$B$6,2,FALSE)</f>
        <v>0</v>
      </c>
      <c r="G1627" s="140" t="s">
        <v>1646</v>
      </c>
      <c r="H1627" s="140" t="s">
        <v>1646</v>
      </c>
      <c r="I1627" s="145">
        <f>IF(A1627=A1626,1,0)</f>
        <v>1</v>
      </c>
      <c r="J1627" s="145">
        <f>IF(I1627=0,-INT(J1626-1),J1626)</f>
        <v>1</v>
      </c>
    </row>
    <row r="1628" spans="1:10" ht="12">
      <c r="A1628" s="140" t="s">
        <v>966</v>
      </c>
      <c r="B1628" s="143" t="s">
        <v>3099</v>
      </c>
      <c r="C1628" s="143" t="s">
        <v>3100</v>
      </c>
      <c r="F1628" s="145">
        <f>VLOOKUP(E1628,RUOLO!$A$1:$B$6,2,FALSE)</f>
        <v>0</v>
      </c>
      <c r="G1628" s="140" t="s">
        <v>1646</v>
      </c>
      <c r="H1628" s="140" t="s">
        <v>1646</v>
      </c>
      <c r="I1628" s="145">
        <f>IF(A1628=A1627,1,0)</f>
        <v>1</v>
      </c>
      <c r="J1628" s="145">
        <f>IF(I1628=0,-INT(J1627-1),J1627)</f>
        <v>1</v>
      </c>
    </row>
    <row r="1629" spans="1:10" ht="12">
      <c r="A1629" s="140" t="s">
        <v>966</v>
      </c>
      <c r="B1629" s="143" t="s">
        <v>3101</v>
      </c>
      <c r="C1629" s="143" t="s">
        <v>3102</v>
      </c>
      <c r="F1629" s="145">
        <f>VLOOKUP(E1629,RUOLO!$A$1:$B$6,2,FALSE)</f>
        <v>0</v>
      </c>
      <c r="G1629" s="140" t="s">
        <v>1646</v>
      </c>
      <c r="H1629" s="140" t="s">
        <v>1646</v>
      </c>
      <c r="I1629" s="145">
        <f>IF(A1629=A1628,1,0)</f>
        <v>1</v>
      </c>
      <c r="J1629" s="145">
        <f>IF(I1629=0,-INT(J1628-1),J1628)</f>
        <v>1</v>
      </c>
    </row>
    <row r="1630" spans="1:10" ht="12">
      <c r="A1630" s="140" t="s">
        <v>966</v>
      </c>
      <c r="B1630" s="143" t="s">
        <v>3103</v>
      </c>
      <c r="C1630" s="143" t="s">
        <v>3104</v>
      </c>
      <c r="F1630" s="145">
        <f>VLOOKUP(E1630,RUOLO!$A$1:$B$6,2,FALSE)</f>
        <v>0</v>
      </c>
      <c r="G1630" s="140" t="s">
        <v>1646</v>
      </c>
      <c r="H1630" s="140" t="s">
        <v>1646</v>
      </c>
      <c r="I1630" s="145">
        <f>IF(A1630=A1629,1,0)</f>
        <v>1</v>
      </c>
      <c r="J1630" s="145">
        <f>IF(I1630=0,-INT(J1629-1),J1629)</f>
        <v>1</v>
      </c>
    </row>
    <row r="1631" spans="1:10" ht="12">
      <c r="A1631" s="140" t="s">
        <v>966</v>
      </c>
      <c r="B1631" s="143" t="s">
        <v>3105</v>
      </c>
      <c r="C1631" s="143" t="s">
        <v>3106</v>
      </c>
      <c r="F1631" s="145">
        <f>VLOOKUP(E1631,RUOLO!$A$1:$B$6,2,FALSE)</f>
        <v>0</v>
      </c>
      <c r="G1631" s="140" t="s">
        <v>1646</v>
      </c>
      <c r="H1631" s="140" t="s">
        <v>1646</v>
      </c>
      <c r="I1631" s="145">
        <f>IF(A1631=A1630,1,0)</f>
        <v>1</v>
      </c>
      <c r="J1631" s="145">
        <f>IF(I1631=0,-INT(J1630-1),J1630)</f>
        <v>1</v>
      </c>
    </row>
    <row r="1632" spans="1:10" ht="12">
      <c r="A1632" s="140" t="s">
        <v>966</v>
      </c>
      <c r="B1632" s="143" t="s">
        <v>3107</v>
      </c>
      <c r="C1632" s="143" t="s">
        <v>3108</v>
      </c>
      <c r="F1632" s="145">
        <f>VLOOKUP(E1632,RUOLO!$A$1:$B$6,2,FALSE)</f>
        <v>0</v>
      </c>
      <c r="G1632" s="140" t="s">
        <v>1646</v>
      </c>
      <c r="H1632" s="140" t="s">
        <v>1646</v>
      </c>
      <c r="I1632" s="145">
        <f>IF(A1632=A1631,1,0)</f>
        <v>1</v>
      </c>
      <c r="J1632" s="145">
        <f>IF(I1632=0,-INT(J1631-1),J1631)</f>
        <v>1</v>
      </c>
    </row>
    <row r="1633" spans="1:10" ht="12">
      <c r="A1633" s="140" t="s">
        <v>966</v>
      </c>
      <c r="B1633" s="143" t="s">
        <v>3109</v>
      </c>
      <c r="C1633" s="143" t="s">
        <v>3110</v>
      </c>
      <c r="F1633" s="145">
        <f>VLOOKUP(E1633,RUOLO!$A$1:$B$6,2,FALSE)</f>
        <v>0</v>
      </c>
      <c r="G1633" s="140" t="s">
        <v>1646</v>
      </c>
      <c r="H1633" s="140" t="s">
        <v>1625</v>
      </c>
      <c r="I1633" s="145">
        <f>IF(A1633=A1632,1,0)</f>
        <v>1</v>
      </c>
      <c r="J1633" s="145">
        <f>IF(I1633=0,-INT(J1632-1),J1632)</f>
        <v>1</v>
      </c>
    </row>
    <row r="1634" spans="1:10" ht="12">
      <c r="A1634" s="140" t="s">
        <v>593</v>
      </c>
      <c r="B1634" s="143" t="s">
        <v>2754</v>
      </c>
      <c r="C1634" s="140" t="s">
        <v>2755</v>
      </c>
      <c r="F1634" s="145">
        <f>VLOOKUP(E1634,RUOLO!$A$1:$B$6,2,FALSE)</f>
        <v>0</v>
      </c>
      <c r="G1634" s="140" t="s">
        <v>2440</v>
      </c>
      <c r="H1634" s="140" t="s">
        <v>2440</v>
      </c>
      <c r="I1634" s="145">
        <f>IF(A1634=A1633,1,0)</f>
        <v>0</v>
      </c>
      <c r="J1634" s="145">
        <f>IF(I1634=0,-INT(J1633-1),J1633)</f>
        <v>0</v>
      </c>
    </row>
    <row r="1635" spans="1:10" ht="12">
      <c r="A1635" s="140" t="s">
        <v>380</v>
      </c>
      <c r="B1635" s="143" t="s">
        <v>2412</v>
      </c>
      <c r="C1635" s="143" t="s">
        <v>2413</v>
      </c>
      <c r="F1635" s="145">
        <f>VLOOKUP(E1635,RUOLO!$A$1:$B$6,2,FALSE)</f>
        <v>0</v>
      </c>
      <c r="G1635" s="140" t="s">
        <v>1625</v>
      </c>
      <c r="H1635" s="140" t="s">
        <v>1625</v>
      </c>
      <c r="I1635" s="145">
        <f>IF(A1635=A1634,1,0)</f>
        <v>0</v>
      </c>
      <c r="J1635" s="145">
        <f>IF(I1635=0,-INT(J1634-1),J1634)</f>
        <v>1</v>
      </c>
    </row>
    <row r="1636" spans="1:10" ht="12">
      <c r="A1636" s="140" t="s">
        <v>380</v>
      </c>
      <c r="B1636" s="143" t="s">
        <v>2403</v>
      </c>
      <c r="C1636" s="143" t="s">
        <v>2404</v>
      </c>
      <c r="F1636" s="145">
        <f>VLOOKUP(E1636,RUOLO!$A$1:$B$6,2,FALSE)</f>
        <v>0</v>
      </c>
      <c r="G1636" s="140" t="s">
        <v>1625</v>
      </c>
      <c r="H1636" s="140" t="s">
        <v>1625</v>
      </c>
      <c r="I1636" s="145">
        <f>IF(A1636=A1635,1,0)</f>
        <v>1</v>
      </c>
      <c r="J1636" s="145">
        <f>IF(I1636=0,-INT(J1635-1),J1635)</f>
        <v>1</v>
      </c>
    </row>
    <row r="1637" spans="1:10" ht="12.75">
      <c r="A1637" s="168" t="s">
        <v>284</v>
      </c>
      <c r="B1637" s="143" t="s">
        <v>2289</v>
      </c>
      <c r="C1637" s="143" t="s">
        <v>2327</v>
      </c>
      <c r="D1637" s="195">
        <v>19</v>
      </c>
      <c r="E1637" s="194">
        <v>2</v>
      </c>
      <c r="F1637" s="145" t="str">
        <f>VLOOKUP(E1637,RUOLO!$A$1:$B$6,2,FALSE)</f>
        <v>02-MANDATARIA</v>
      </c>
      <c r="G1637" s="140" t="s">
        <v>1625</v>
      </c>
      <c r="H1637" s="140" t="s">
        <v>1625</v>
      </c>
      <c r="I1637" s="145">
        <f>IF(A1637=A1636,1,0)</f>
        <v>0</v>
      </c>
      <c r="J1637" s="145">
        <f>IF(I1637=0,-INT(J1636-1),J1636)</f>
        <v>0</v>
      </c>
    </row>
    <row r="1638" spans="1:10" ht="12.75">
      <c r="A1638" s="168" t="s">
        <v>284</v>
      </c>
      <c r="B1638" s="143" t="s">
        <v>2328</v>
      </c>
      <c r="C1638" s="143" t="s">
        <v>2329</v>
      </c>
      <c r="D1638" s="195">
        <v>19</v>
      </c>
      <c r="E1638" s="194">
        <v>1</v>
      </c>
      <c r="F1638" s="145" t="str">
        <f>VLOOKUP(E1638,RUOLO!$A$1:$B$6,2,FALSE)</f>
        <v>01-MANDANTE</v>
      </c>
      <c r="G1638" s="140" t="s">
        <v>1625</v>
      </c>
      <c r="H1638" s="140" t="s">
        <v>1625</v>
      </c>
      <c r="I1638" s="145">
        <f>IF(A1638=A1637,1,0)</f>
        <v>1</v>
      </c>
      <c r="J1638" s="145">
        <f>IF(I1638=0,-INT(J1637-1),J1637)</f>
        <v>0</v>
      </c>
    </row>
    <row r="1639" spans="1:10" ht="12">
      <c r="A1639" s="140" t="s">
        <v>1341</v>
      </c>
      <c r="B1639" s="143" t="s">
        <v>3686</v>
      </c>
      <c r="C1639" s="143" t="s">
        <v>3687</v>
      </c>
      <c r="F1639" s="145">
        <f>VLOOKUP(E1639,RUOLO!$A$1:$B$6,2,FALSE)</f>
        <v>0</v>
      </c>
      <c r="G1639" s="140" t="s">
        <v>3651</v>
      </c>
      <c r="H1639" s="140" t="s">
        <v>3651</v>
      </c>
      <c r="I1639" s="145">
        <f>IF(A1639=A1638,1,0)</f>
        <v>0</v>
      </c>
      <c r="J1639" s="145">
        <f>IF(I1639=0,-INT(J1638-1),J1638)</f>
        <v>1</v>
      </c>
    </row>
    <row r="1640" spans="1:10" ht="12">
      <c r="A1640" s="140" t="s">
        <v>1098</v>
      </c>
      <c r="B1640" s="143" t="s">
        <v>2495</v>
      </c>
      <c r="C1640" s="143" t="s">
        <v>3449</v>
      </c>
      <c r="F1640" s="145">
        <f>VLOOKUP(E1640,RUOLO!$A$1:$B$6,2,FALSE)</f>
        <v>0</v>
      </c>
      <c r="G1640" s="140" t="s">
        <v>1625</v>
      </c>
      <c r="H1640" s="140" t="s">
        <v>1625</v>
      </c>
      <c r="I1640" s="145">
        <f>IF(A1640=A1639,1,0)</f>
        <v>0</v>
      </c>
      <c r="J1640" s="145">
        <f>IF(I1640=0,-INT(J1639-1),J1639)</f>
        <v>0</v>
      </c>
    </row>
    <row r="1641" spans="1:10" ht="12">
      <c r="A1641" s="140" t="s">
        <v>1098</v>
      </c>
      <c r="B1641" s="143" t="s">
        <v>2356</v>
      </c>
      <c r="C1641" s="143" t="s">
        <v>3450</v>
      </c>
      <c r="F1641" s="145">
        <f>VLOOKUP(E1641,RUOLO!$A$1:$B$6,2,FALSE)</f>
        <v>0</v>
      </c>
      <c r="G1641" s="140" t="s">
        <v>1646</v>
      </c>
      <c r="H1641" s="140" t="s">
        <v>1646</v>
      </c>
      <c r="I1641" s="145">
        <f>IF(A1641=A1640,1,0)</f>
        <v>1</v>
      </c>
      <c r="J1641" s="145">
        <f>IF(I1641=0,-INT(J1640-1),J1640)</f>
        <v>0</v>
      </c>
    </row>
    <row r="1642" spans="1:10" ht="12">
      <c r="A1642" s="140" t="s">
        <v>1098</v>
      </c>
      <c r="B1642" s="143" t="s">
        <v>3451</v>
      </c>
      <c r="C1642" s="143" t="s">
        <v>3452</v>
      </c>
      <c r="F1642" s="145">
        <f>VLOOKUP(E1642,RUOLO!$A$1:$B$6,2,FALSE)</f>
        <v>0</v>
      </c>
      <c r="G1642" s="140" t="s">
        <v>1625</v>
      </c>
      <c r="H1642" s="140" t="s">
        <v>1646</v>
      </c>
      <c r="I1642" s="145">
        <f>IF(A1642=A1641,1,0)</f>
        <v>1</v>
      </c>
      <c r="J1642" s="145">
        <f>IF(I1642=0,-INT(J1641-1),J1641)</f>
        <v>0</v>
      </c>
    </row>
    <row r="1643" spans="1:10" ht="12">
      <c r="A1643" s="140" t="s">
        <v>1098</v>
      </c>
      <c r="B1643" s="143" t="s">
        <v>2497</v>
      </c>
      <c r="C1643" s="143" t="s">
        <v>3430</v>
      </c>
      <c r="F1643" s="145">
        <f>VLOOKUP(E1643,RUOLO!$A$1:$B$6,2,FALSE)</f>
        <v>0</v>
      </c>
      <c r="G1643" s="140" t="s">
        <v>1646</v>
      </c>
      <c r="H1643" s="140" t="s">
        <v>1646</v>
      </c>
      <c r="I1643" s="145">
        <f>IF(A1643=A1642,1,0)</f>
        <v>1</v>
      </c>
      <c r="J1643" s="145">
        <f>IF(I1643=0,-INT(J1642-1),J1642)</f>
        <v>0</v>
      </c>
    </row>
    <row r="1644" spans="1:10" ht="12">
      <c r="A1644" s="140" t="s">
        <v>1098</v>
      </c>
      <c r="B1644" s="143" t="s">
        <v>2299</v>
      </c>
      <c r="C1644" s="143" t="s">
        <v>3453</v>
      </c>
      <c r="F1644" s="145">
        <f>VLOOKUP(E1644,RUOLO!$A$1:$B$6,2,FALSE)</f>
        <v>0</v>
      </c>
      <c r="G1644" s="140" t="s">
        <v>1625</v>
      </c>
      <c r="H1644" s="140" t="s">
        <v>1646</v>
      </c>
      <c r="I1644" s="145">
        <f>IF(A1644=A1643,1,0)</f>
        <v>1</v>
      </c>
      <c r="J1644" s="145">
        <f>IF(I1644=0,-INT(J1643-1),J1643)</f>
        <v>0</v>
      </c>
    </row>
    <row r="1645" spans="1:10" ht="12">
      <c r="A1645" s="140" t="s">
        <v>1137</v>
      </c>
      <c r="B1645" s="143" t="s">
        <v>3488</v>
      </c>
      <c r="C1645" s="143" t="s">
        <v>3489</v>
      </c>
      <c r="F1645" s="145">
        <f>VLOOKUP(E1645,RUOLO!$A$1:$B$6,2,FALSE)</f>
        <v>0</v>
      </c>
      <c r="G1645" s="140" t="s">
        <v>1625</v>
      </c>
      <c r="H1645" s="140" t="s">
        <v>1625</v>
      </c>
      <c r="I1645" s="145">
        <f>IF(A1645=A1644,1,0)</f>
        <v>0</v>
      </c>
      <c r="J1645" s="145">
        <f>IF(I1645=0,-INT(J1644-1),J1644)</f>
        <v>1</v>
      </c>
    </row>
    <row r="1646" spans="1:10" ht="12">
      <c r="A1646" s="140" t="s">
        <v>1137</v>
      </c>
      <c r="B1646" s="143" t="s">
        <v>3470</v>
      </c>
      <c r="C1646" s="143" t="s">
        <v>3471</v>
      </c>
      <c r="F1646" s="145">
        <f>VLOOKUP(E1646,RUOLO!$A$1:$B$6,2,FALSE)</f>
        <v>0</v>
      </c>
      <c r="G1646" s="140" t="s">
        <v>1646</v>
      </c>
      <c r="H1646" s="140" t="s">
        <v>1646</v>
      </c>
      <c r="I1646" s="145">
        <f>IF(A1646=A1645,1,0)</f>
        <v>1</v>
      </c>
      <c r="J1646" s="145">
        <f>IF(I1646=0,-INT(J1645-1),J1645)</f>
        <v>1</v>
      </c>
    </row>
    <row r="1647" spans="1:10" ht="12">
      <c r="A1647" s="140" t="s">
        <v>1137</v>
      </c>
      <c r="B1647" s="143" t="s">
        <v>1662</v>
      </c>
      <c r="C1647" s="143" t="s">
        <v>3474</v>
      </c>
      <c r="F1647" s="145">
        <f>VLOOKUP(E1647,RUOLO!$A$1:$B$6,2,FALSE)</f>
        <v>0</v>
      </c>
      <c r="G1647" s="140" t="s">
        <v>1625</v>
      </c>
      <c r="H1647" s="140" t="s">
        <v>1646</v>
      </c>
      <c r="I1647" s="145">
        <f>IF(A1647=A1646,1,0)</f>
        <v>1</v>
      </c>
      <c r="J1647" s="145">
        <f>IF(I1647=0,-INT(J1646-1),J1646)</f>
        <v>1</v>
      </c>
    </row>
    <row r="1648" spans="1:10" ht="12">
      <c r="A1648" s="140" t="s">
        <v>1137</v>
      </c>
      <c r="B1648" s="143" t="s">
        <v>3475</v>
      </c>
      <c r="C1648" s="143" t="s">
        <v>3476</v>
      </c>
      <c r="F1648" s="145">
        <f>VLOOKUP(E1648,RUOLO!$A$1:$B$6,2,FALSE)</f>
        <v>0</v>
      </c>
      <c r="G1648" s="140" t="s">
        <v>1625</v>
      </c>
      <c r="H1648" s="140" t="s">
        <v>1646</v>
      </c>
      <c r="I1648" s="145">
        <f>IF(A1648=A1647,1,0)</f>
        <v>1</v>
      </c>
      <c r="J1648" s="145">
        <f>IF(I1648=0,-INT(J1647-1),J1647)</f>
        <v>1</v>
      </c>
    </row>
    <row r="1649" spans="1:10" ht="12">
      <c r="A1649" s="140" t="s">
        <v>1137</v>
      </c>
      <c r="B1649" s="143" t="s">
        <v>3515</v>
      </c>
      <c r="C1649" s="143" t="s">
        <v>3516</v>
      </c>
      <c r="F1649" s="145">
        <f>VLOOKUP(E1649,RUOLO!$A$1:$B$6,2,FALSE)</f>
        <v>0</v>
      </c>
      <c r="G1649" s="140" t="s">
        <v>1646</v>
      </c>
      <c r="H1649" s="140" t="s">
        <v>1646</v>
      </c>
      <c r="I1649" s="145">
        <f>IF(A1649=A1648,1,0)</f>
        <v>1</v>
      </c>
      <c r="J1649" s="145">
        <f>IF(I1649=0,-INT(J1648-1),J1648)</f>
        <v>1</v>
      </c>
    </row>
    <row r="1650" spans="1:10" ht="12">
      <c r="A1650" s="140" t="s">
        <v>1137</v>
      </c>
      <c r="B1650" s="143" t="s">
        <v>3520</v>
      </c>
      <c r="C1650" s="143" t="s">
        <v>3521</v>
      </c>
      <c r="F1650" s="145">
        <f>VLOOKUP(E1650,RUOLO!$A$1:$B$6,2,FALSE)</f>
        <v>0</v>
      </c>
      <c r="G1650" s="140" t="s">
        <v>1646</v>
      </c>
      <c r="H1650" s="140" t="s">
        <v>1646</v>
      </c>
      <c r="I1650" s="145">
        <f>IF(A1650=A1649,1,0)</f>
        <v>1</v>
      </c>
      <c r="J1650" s="145">
        <f>IF(I1650=0,-INT(J1649-1),J1649)</f>
        <v>1</v>
      </c>
    </row>
    <row r="1651" spans="1:10" ht="12">
      <c r="A1651" s="140" t="s">
        <v>1137</v>
      </c>
      <c r="B1651" s="143" t="s">
        <v>3481</v>
      </c>
      <c r="C1651" s="143" t="s">
        <v>3482</v>
      </c>
      <c r="F1651" s="145">
        <f>VLOOKUP(E1651,RUOLO!$A$1:$B$6,2,FALSE)</f>
        <v>0</v>
      </c>
      <c r="G1651" s="140" t="s">
        <v>1625</v>
      </c>
      <c r="H1651" s="140" t="s">
        <v>1646</v>
      </c>
      <c r="I1651" s="145">
        <f>IF(A1651=A1650,1,0)</f>
        <v>1</v>
      </c>
      <c r="J1651" s="145">
        <f>IF(I1651=0,-INT(J1650-1),J1650)</f>
        <v>1</v>
      </c>
    </row>
    <row r="1652" spans="1:10" ht="12">
      <c r="A1652" s="140" t="s">
        <v>1137</v>
      </c>
      <c r="B1652" s="143" t="s">
        <v>3466</v>
      </c>
      <c r="C1652" s="143" t="s">
        <v>3490</v>
      </c>
      <c r="F1652" s="145">
        <f>VLOOKUP(E1652,RUOLO!$A$1:$B$6,2,FALSE)</f>
        <v>0</v>
      </c>
      <c r="G1652" s="140" t="s">
        <v>1646</v>
      </c>
      <c r="H1652" s="140" t="s">
        <v>1646</v>
      </c>
      <c r="I1652" s="145">
        <f>IF(A1652=A1651,1,0)</f>
        <v>1</v>
      </c>
      <c r="J1652" s="145">
        <f>IF(I1652=0,-INT(J1651-1),J1651)</f>
        <v>1</v>
      </c>
    </row>
    <row r="1653" spans="1:10" ht="12">
      <c r="A1653" s="140" t="s">
        <v>1137</v>
      </c>
      <c r="B1653" s="143" t="s">
        <v>3491</v>
      </c>
      <c r="C1653" s="143" t="s">
        <v>3492</v>
      </c>
      <c r="F1653" s="145">
        <f>VLOOKUP(E1653,RUOLO!$A$1:$B$6,2,FALSE)</f>
        <v>0</v>
      </c>
      <c r="G1653" s="140" t="s">
        <v>1625</v>
      </c>
      <c r="H1653" s="140" t="s">
        <v>1646</v>
      </c>
      <c r="I1653" s="145">
        <f>IF(A1653=A1652,1,0)</f>
        <v>1</v>
      </c>
      <c r="J1653" s="145">
        <f>IF(I1653=0,-INT(J1652-1),J1652)</f>
        <v>1</v>
      </c>
    </row>
    <row r="1654" spans="1:10" ht="12">
      <c r="A1654" s="140" t="s">
        <v>846</v>
      </c>
      <c r="B1654" s="140" t="s">
        <v>2912</v>
      </c>
      <c r="C1654" s="140" t="s">
        <v>2913</v>
      </c>
      <c r="F1654" s="145">
        <f>VLOOKUP(E1654,RUOLO!$A$1:$B$6,2,FALSE)</f>
        <v>0</v>
      </c>
      <c r="G1654" s="140" t="s">
        <v>1625</v>
      </c>
      <c r="H1654" s="140" t="s">
        <v>1625</v>
      </c>
      <c r="I1654" s="145">
        <f>IF(A1654=A1653,1,0)</f>
        <v>0</v>
      </c>
      <c r="J1654" s="145">
        <f>IF(I1654=0,-INT(J1653-1),J1653)</f>
        <v>0</v>
      </c>
    </row>
    <row r="1655" spans="1:10" ht="12">
      <c r="A1655" s="140" t="s">
        <v>946</v>
      </c>
      <c r="B1655" s="143" t="s">
        <v>2221</v>
      </c>
      <c r="C1655" s="143" t="s">
        <v>2977</v>
      </c>
      <c r="F1655" s="145">
        <f>VLOOKUP(E1655,RUOLO!$A$1:$B$6,2,FALSE)</f>
        <v>0</v>
      </c>
      <c r="G1655" s="140" t="s">
        <v>1625</v>
      </c>
      <c r="H1655" s="140" t="s">
        <v>1625</v>
      </c>
      <c r="I1655" s="145">
        <f>IF(A1655=A1654,1,0)</f>
        <v>0</v>
      </c>
      <c r="J1655" s="145">
        <f>IF(I1655=0,-INT(J1654-1),J1654)</f>
        <v>1</v>
      </c>
    </row>
    <row r="1656" spans="1:10" ht="12">
      <c r="A1656" s="140" t="s">
        <v>687</v>
      </c>
      <c r="B1656" s="143" t="s">
        <v>2325</v>
      </c>
      <c r="C1656" s="140" t="s">
        <v>2766</v>
      </c>
      <c r="F1656" s="145">
        <f>VLOOKUP(E1656,RUOLO!$A$1:$B$6,2,FALSE)</f>
        <v>0</v>
      </c>
      <c r="G1656" s="140" t="s">
        <v>2440</v>
      </c>
      <c r="H1656" s="140" t="s">
        <v>2440</v>
      </c>
      <c r="I1656" s="145">
        <f>IF(A1656=A1655,1,0)</f>
        <v>0</v>
      </c>
      <c r="J1656" s="145">
        <f>IF(I1656=0,-INT(J1655-1),J1655)</f>
        <v>0</v>
      </c>
    </row>
    <row r="1657" spans="1:10" ht="12">
      <c r="A1657" s="140" t="s">
        <v>687</v>
      </c>
      <c r="B1657" s="143" t="s">
        <v>2811</v>
      </c>
      <c r="C1657" s="140" t="s">
        <v>2812</v>
      </c>
      <c r="F1657" s="145">
        <f>VLOOKUP(E1657,RUOLO!$A$1:$B$6,2,FALSE)</f>
        <v>0</v>
      </c>
      <c r="G1657" s="140" t="s">
        <v>2438</v>
      </c>
      <c r="H1657" s="140" t="s">
        <v>2438</v>
      </c>
      <c r="I1657" s="145">
        <f>IF(A1657=A1656,1,0)</f>
        <v>1</v>
      </c>
      <c r="J1657" s="145">
        <f>IF(I1657=0,-INT(J1656-1),J1656)</f>
        <v>0</v>
      </c>
    </row>
    <row r="1658" spans="1:10" ht="12">
      <c r="A1658" s="140" t="s">
        <v>687</v>
      </c>
      <c r="B1658" s="143" t="s">
        <v>2764</v>
      </c>
      <c r="C1658" s="140" t="s">
        <v>2765</v>
      </c>
      <c r="F1658" s="145">
        <f>VLOOKUP(E1658,RUOLO!$A$1:$B$6,2,FALSE)</f>
        <v>0</v>
      </c>
      <c r="G1658" s="140" t="s">
        <v>2438</v>
      </c>
      <c r="H1658" s="140" t="s">
        <v>2438</v>
      </c>
      <c r="I1658" s="145">
        <f>IF(A1658=A1657,1,0)</f>
        <v>1</v>
      </c>
      <c r="J1658" s="145">
        <f>IF(I1658=0,-INT(J1657-1),J1657)</f>
        <v>0</v>
      </c>
    </row>
    <row r="1659" spans="1:10" ht="12">
      <c r="A1659" s="140" t="s">
        <v>440</v>
      </c>
      <c r="B1659" s="143" t="s">
        <v>2523</v>
      </c>
      <c r="C1659" s="143" t="s">
        <v>2524</v>
      </c>
      <c r="F1659" s="145">
        <f>VLOOKUP(E1659,RUOLO!$A$1:$B$6,2,FALSE)</f>
        <v>0</v>
      </c>
      <c r="G1659" s="140" t="s">
        <v>2440</v>
      </c>
      <c r="H1659" s="140" t="s">
        <v>2440</v>
      </c>
      <c r="I1659" s="145">
        <f>IF(A1659=A1658,1,0)</f>
        <v>0</v>
      </c>
      <c r="J1659" s="145">
        <f>IF(I1659=0,-INT(J1658-1),J1658)</f>
        <v>1</v>
      </c>
    </row>
    <row r="1660" spans="1:10" ht="12">
      <c r="A1660" s="140" t="s">
        <v>440</v>
      </c>
      <c r="B1660" s="143" t="s">
        <v>2525</v>
      </c>
      <c r="C1660" s="143" t="s">
        <v>2526</v>
      </c>
      <c r="F1660" s="145">
        <f>VLOOKUP(E1660,RUOLO!$A$1:$B$6,2,FALSE)</f>
        <v>0</v>
      </c>
      <c r="G1660" s="140" t="s">
        <v>2440</v>
      </c>
      <c r="H1660" s="140" t="s">
        <v>2438</v>
      </c>
      <c r="I1660" s="145">
        <f>IF(A1660=A1659,1,0)</f>
        <v>1</v>
      </c>
      <c r="J1660" s="145">
        <f>IF(I1660=0,-INT(J1659-1),J1659)</f>
        <v>1</v>
      </c>
    </row>
    <row r="1661" spans="1:10" ht="12">
      <c r="A1661" s="140" t="s">
        <v>440</v>
      </c>
      <c r="B1661" s="143" t="s">
        <v>2527</v>
      </c>
      <c r="C1661" s="143" t="s">
        <v>2528</v>
      </c>
      <c r="F1661" s="145">
        <f>VLOOKUP(E1661,RUOLO!$A$1:$B$6,2,FALSE)</f>
        <v>0</v>
      </c>
      <c r="G1661" s="140" t="s">
        <v>2440</v>
      </c>
      <c r="H1661" s="140" t="s">
        <v>2438</v>
      </c>
      <c r="I1661" s="145">
        <f>IF(A1661=A1660,1,0)</f>
        <v>1</v>
      </c>
      <c r="J1661" s="145">
        <f>IF(I1661=0,-INT(J1660-1),J1660)</f>
        <v>1</v>
      </c>
    </row>
    <row r="1662" spans="1:10" ht="12">
      <c r="A1662" s="140" t="s">
        <v>440</v>
      </c>
      <c r="B1662" s="143" t="s">
        <v>2529</v>
      </c>
      <c r="C1662" s="143" t="s">
        <v>2530</v>
      </c>
      <c r="F1662" s="145">
        <f>VLOOKUP(E1662,RUOLO!$A$1:$B$6,2,FALSE)</f>
        <v>0</v>
      </c>
      <c r="G1662" s="140" t="s">
        <v>2440</v>
      </c>
      <c r="H1662" s="140" t="s">
        <v>2438</v>
      </c>
      <c r="I1662" s="145">
        <f>IF(A1662=A1661,1,0)</f>
        <v>1</v>
      </c>
      <c r="J1662" s="145">
        <f>IF(I1662=0,-INT(J1661-1),J1661)</f>
        <v>1</v>
      </c>
    </row>
    <row r="1663" spans="1:10" ht="12">
      <c r="A1663" s="140" t="s">
        <v>440</v>
      </c>
      <c r="B1663" s="143" t="s">
        <v>2465</v>
      </c>
      <c r="C1663" s="143" t="s">
        <v>2466</v>
      </c>
      <c r="F1663" s="145">
        <f>VLOOKUP(E1663,RUOLO!$A$1:$B$6,2,FALSE)</f>
        <v>0</v>
      </c>
      <c r="G1663" s="140" t="s">
        <v>2440</v>
      </c>
      <c r="H1663" s="140" t="s">
        <v>2438</v>
      </c>
      <c r="I1663" s="145">
        <f>IF(A1663=A1662,1,0)</f>
        <v>1</v>
      </c>
      <c r="J1663" s="145">
        <f>IF(I1663=0,-INT(J1662-1),J1662)</f>
        <v>1</v>
      </c>
    </row>
    <row r="1664" spans="1:10" ht="12">
      <c r="A1664" s="140" t="s">
        <v>440</v>
      </c>
      <c r="B1664" s="143" t="s">
        <v>2512</v>
      </c>
      <c r="C1664" s="143" t="s">
        <v>2513</v>
      </c>
      <c r="F1664" s="145">
        <f>VLOOKUP(E1664,RUOLO!$A$1:$B$6,2,FALSE)</f>
        <v>0</v>
      </c>
      <c r="G1664" s="140" t="s">
        <v>2440</v>
      </c>
      <c r="H1664" s="140" t="s">
        <v>2438</v>
      </c>
      <c r="I1664" s="145">
        <f>IF(A1664=A1663,1,0)</f>
        <v>1</v>
      </c>
      <c r="J1664" s="145">
        <f>IF(I1664=0,-INT(J1663-1),J1663)</f>
        <v>1</v>
      </c>
    </row>
    <row r="1665" spans="1:10" ht="12">
      <c r="A1665" s="140" t="s">
        <v>440</v>
      </c>
      <c r="B1665" s="143" t="s">
        <v>2531</v>
      </c>
      <c r="C1665" s="143" t="s">
        <v>2532</v>
      </c>
      <c r="F1665" s="145">
        <f>VLOOKUP(E1665,RUOLO!$A$1:$B$6,2,FALSE)</f>
        <v>0</v>
      </c>
      <c r="G1665" s="140" t="s">
        <v>2440</v>
      </c>
      <c r="H1665" s="140" t="s">
        <v>2438</v>
      </c>
      <c r="I1665" s="145">
        <f>IF(A1665=A1664,1,0)</f>
        <v>1</v>
      </c>
      <c r="J1665" s="145">
        <f>IF(I1665=0,-INT(J1664-1),J1664)</f>
        <v>1</v>
      </c>
    </row>
    <row r="1666" spans="1:10" ht="12">
      <c r="A1666" s="140" t="s">
        <v>440</v>
      </c>
      <c r="B1666" s="143" t="s">
        <v>2533</v>
      </c>
      <c r="C1666" s="143" t="s">
        <v>2534</v>
      </c>
      <c r="F1666" s="145">
        <f>VLOOKUP(E1666,RUOLO!$A$1:$B$6,2,FALSE)</f>
        <v>0</v>
      </c>
      <c r="G1666" s="140" t="s">
        <v>2440</v>
      </c>
      <c r="H1666" s="140" t="s">
        <v>2438</v>
      </c>
      <c r="I1666" s="145">
        <f>IF(A1666=A1665,1,0)</f>
        <v>1</v>
      </c>
      <c r="J1666" s="145">
        <f>IF(I1666=0,-INT(J1665-1),J1665)</f>
        <v>1</v>
      </c>
    </row>
    <row r="1667" spans="1:10" ht="12">
      <c r="A1667" s="140" t="s">
        <v>440</v>
      </c>
      <c r="B1667" s="143" t="s">
        <v>2514</v>
      </c>
      <c r="C1667" s="143" t="s">
        <v>2535</v>
      </c>
      <c r="F1667" s="145">
        <f>VLOOKUP(E1667,RUOLO!$A$1:$B$6,2,FALSE)</f>
        <v>0</v>
      </c>
      <c r="G1667" s="140" t="s">
        <v>2438</v>
      </c>
      <c r="H1667" s="140" t="s">
        <v>2438</v>
      </c>
      <c r="I1667" s="145">
        <f>IF(A1667=A1666,1,0)</f>
        <v>1</v>
      </c>
      <c r="J1667" s="145">
        <f>IF(I1667=0,-INT(J1666-1),J1666)</f>
        <v>1</v>
      </c>
    </row>
    <row r="1668" spans="1:10" ht="12.75">
      <c r="A1668" s="166" t="s">
        <v>288</v>
      </c>
      <c r="B1668" s="143" t="s">
        <v>2345</v>
      </c>
      <c r="C1668" s="143" t="s">
        <v>2346</v>
      </c>
      <c r="F1668" s="145">
        <f>VLOOKUP(E1668,RUOLO!$A$1:$B$6,2,FALSE)</f>
        <v>0</v>
      </c>
      <c r="G1668" s="140" t="s">
        <v>1625</v>
      </c>
      <c r="H1668" s="140" t="s">
        <v>1625</v>
      </c>
      <c r="I1668" s="145">
        <f>IF(A1668=A1667,1,0)</f>
        <v>0</v>
      </c>
      <c r="J1668" s="145">
        <f>IF(I1668=0,-INT(J1667-1),J1667)</f>
        <v>0</v>
      </c>
    </row>
    <row r="1669" spans="1:10" ht="12">
      <c r="A1669" s="140" t="s">
        <v>1234</v>
      </c>
      <c r="B1669" s="143" t="s">
        <v>2529</v>
      </c>
      <c r="C1669" s="143" t="s">
        <v>2530</v>
      </c>
      <c r="F1669" s="145">
        <f>VLOOKUP(E1669,RUOLO!$A$1:$B$6,2,FALSE)</f>
        <v>0</v>
      </c>
      <c r="G1669" s="140" t="s">
        <v>1625</v>
      </c>
      <c r="H1669" s="140" t="s">
        <v>1625</v>
      </c>
      <c r="I1669" s="145">
        <f>IF(A1669=A1668,1,0)</f>
        <v>0</v>
      </c>
      <c r="J1669" s="145">
        <f>IF(I1669=0,-INT(J1668-1),J1668)</f>
        <v>1</v>
      </c>
    </row>
    <row r="1670" spans="1:10" ht="12">
      <c r="A1670" s="140" t="s">
        <v>1343</v>
      </c>
      <c r="B1670" s="143" t="s">
        <v>3681</v>
      </c>
      <c r="C1670" s="143" t="s">
        <v>3682</v>
      </c>
      <c r="F1670" s="145">
        <f>VLOOKUP(E1670,RUOLO!$A$1:$B$6,2,FALSE)</f>
        <v>0</v>
      </c>
      <c r="G1670" s="140" t="s">
        <v>3651</v>
      </c>
      <c r="H1670" s="140" t="s">
        <v>3651</v>
      </c>
      <c r="I1670" s="145">
        <f>IF(A1670=A1669,1,0)</f>
        <v>0</v>
      </c>
      <c r="J1670" s="145">
        <f>IF(I1670=0,-INT(J1669-1),J1669)</f>
        <v>0</v>
      </c>
    </row>
    <row r="1671" spans="1:10" ht="12">
      <c r="A1671" s="140" t="s">
        <v>1254</v>
      </c>
      <c r="B1671" s="143" t="s">
        <v>2745</v>
      </c>
      <c r="C1671" s="143" t="s">
        <v>3596</v>
      </c>
      <c r="F1671" s="145">
        <f>VLOOKUP(E1671,RUOLO!$A$1:$B$6,2,FALSE)</f>
        <v>0</v>
      </c>
      <c r="G1671" s="140" t="s">
        <v>1625</v>
      </c>
      <c r="H1671" s="140" t="s">
        <v>1625</v>
      </c>
      <c r="I1671" s="145">
        <f>IF(A1671=A1670,1,0)</f>
        <v>0</v>
      </c>
      <c r="J1671" s="145">
        <f>IF(I1671=0,-INT(J1670-1),J1670)</f>
        <v>1</v>
      </c>
    </row>
    <row r="1672" spans="1:10" ht="12">
      <c r="A1672" s="140" t="s">
        <v>656</v>
      </c>
      <c r="B1672" s="143" t="s">
        <v>2797</v>
      </c>
      <c r="C1672" s="140" t="s">
        <v>2798</v>
      </c>
      <c r="F1672" s="145">
        <f>VLOOKUP(E1672,RUOLO!$A$1:$B$6,2,FALSE)</f>
        <v>0</v>
      </c>
      <c r="G1672" s="140" t="s">
        <v>2440</v>
      </c>
      <c r="H1672" s="140" t="s">
        <v>2440</v>
      </c>
      <c r="I1672" s="145">
        <f>IF(A1672=A1671,1,0)</f>
        <v>0</v>
      </c>
      <c r="J1672" s="145">
        <f>IF(I1672=0,-INT(J1671-1),J1671)</f>
        <v>0</v>
      </c>
    </row>
    <row r="1673" spans="1:10" ht="12">
      <c r="A1673" s="140" t="s">
        <v>2699</v>
      </c>
      <c r="B1673" s="143" t="s">
        <v>2685</v>
      </c>
      <c r="C1673" s="143" t="s">
        <v>2686</v>
      </c>
      <c r="F1673" s="145">
        <f>VLOOKUP(E1673,RUOLO!$A$1:$B$6,2,FALSE)</f>
        <v>0</v>
      </c>
      <c r="G1673" s="140" t="s">
        <v>1625</v>
      </c>
      <c r="H1673" s="140" t="s">
        <v>1646</v>
      </c>
      <c r="I1673" s="145">
        <f>IF(A1673=A1672,1,0)</f>
        <v>0</v>
      </c>
      <c r="J1673" s="145">
        <f>IF(I1673=0,-INT(J1672-1),J1672)</f>
        <v>1</v>
      </c>
    </row>
    <row r="1674" spans="1:10" ht="12">
      <c r="A1674" s="140" t="s">
        <v>2699</v>
      </c>
      <c r="B1674" s="143" t="s">
        <v>2683</v>
      </c>
      <c r="C1674" s="143" t="s">
        <v>2684</v>
      </c>
      <c r="F1674" s="145">
        <f>VLOOKUP(E1674,RUOLO!$A$1:$B$6,2,FALSE)</f>
        <v>0</v>
      </c>
      <c r="G1674" s="140" t="s">
        <v>1625</v>
      </c>
      <c r="H1674" s="140" t="s">
        <v>1625</v>
      </c>
      <c r="I1674" s="145">
        <f>IF(A1674=A1673,1,0)</f>
        <v>1</v>
      </c>
      <c r="J1674" s="145">
        <f>IF(I1674=0,-INT(J1673-1),J1673)</f>
        <v>1</v>
      </c>
    </row>
    <row r="1675" spans="1:10" ht="12">
      <c r="A1675" s="140" t="s">
        <v>2699</v>
      </c>
      <c r="B1675" s="143" t="s">
        <v>2688</v>
      </c>
      <c r="C1675" s="143" t="s">
        <v>2689</v>
      </c>
      <c r="F1675" s="145">
        <f>VLOOKUP(E1675,RUOLO!$A$1:$B$6,2,FALSE)</f>
        <v>0</v>
      </c>
      <c r="G1675" s="140" t="s">
        <v>1625</v>
      </c>
      <c r="H1675" s="140" t="s">
        <v>1646</v>
      </c>
      <c r="I1675" s="145">
        <f>IF(A1675=A1674,1,0)</f>
        <v>1</v>
      </c>
      <c r="J1675" s="145">
        <f>IF(I1675=0,-INT(J1674-1),J1674)</f>
        <v>1</v>
      </c>
    </row>
    <row r="1676" spans="1:10" ht="12">
      <c r="A1676" s="140" t="s">
        <v>2699</v>
      </c>
      <c r="B1676" s="143" t="s">
        <v>2189</v>
      </c>
      <c r="C1676" s="143" t="s">
        <v>2687</v>
      </c>
      <c r="F1676" s="145">
        <f>VLOOKUP(E1676,RUOLO!$A$1:$B$6,2,FALSE)</f>
        <v>0</v>
      </c>
      <c r="G1676" s="140" t="s">
        <v>1625</v>
      </c>
      <c r="H1676" s="140" t="s">
        <v>1646</v>
      </c>
      <c r="I1676" s="145">
        <f>IF(A1676=A1675,1,0)</f>
        <v>1</v>
      </c>
      <c r="J1676" s="145">
        <f>IF(I1676=0,-INT(J1675-1),J1675)</f>
        <v>1</v>
      </c>
    </row>
    <row r="1677" spans="1:10" ht="12">
      <c r="A1677" s="140" t="s">
        <v>988</v>
      </c>
      <c r="B1677" s="143" t="s">
        <v>3063</v>
      </c>
      <c r="C1677" s="143" t="s">
        <v>3064</v>
      </c>
      <c r="F1677" s="145">
        <f>VLOOKUP(E1677,RUOLO!$A$1:$B$6,2,FALSE)</f>
        <v>0</v>
      </c>
      <c r="G1677" s="140" t="s">
        <v>1646</v>
      </c>
      <c r="H1677" s="140" t="s">
        <v>1646</v>
      </c>
      <c r="I1677" s="145">
        <f>IF(A1677=A1676,1,0)</f>
        <v>0</v>
      </c>
      <c r="J1677" s="145">
        <f>IF(I1677=0,-INT(J1676-1),J1676)</f>
        <v>0</v>
      </c>
    </row>
    <row r="1678" spans="1:10" ht="12">
      <c r="A1678" s="140" t="s">
        <v>988</v>
      </c>
      <c r="B1678" s="143" t="s">
        <v>2978</v>
      </c>
      <c r="C1678" s="143" t="s">
        <v>2979</v>
      </c>
      <c r="F1678" s="145">
        <f>VLOOKUP(E1678,RUOLO!$A$1:$B$6,2,FALSE)</f>
        <v>0</v>
      </c>
      <c r="G1678" s="140" t="s">
        <v>1646</v>
      </c>
      <c r="H1678" s="140" t="s">
        <v>1646</v>
      </c>
      <c r="I1678" s="145">
        <f>IF(A1678=A1677,1,0)</f>
        <v>1</v>
      </c>
      <c r="J1678" s="145">
        <f>IF(I1678=0,-INT(J1677-1),J1677)</f>
        <v>0</v>
      </c>
    </row>
    <row r="1679" spans="1:10" ht="12">
      <c r="A1679" s="140" t="s">
        <v>988</v>
      </c>
      <c r="B1679" s="143" t="s">
        <v>3165</v>
      </c>
      <c r="C1679" s="143" t="s">
        <v>3166</v>
      </c>
      <c r="F1679" s="145">
        <f>VLOOKUP(E1679,RUOLO!$A$1:$B$6,2,FALSE)</f>
        <v>0</v>
      </c>
      <c r="G1679" s="140" t="s">
        <v>1646</v>
      </c>
      <c r="H1679" s="140" t="s">
        <v>1646</v>
      </c>
      <c r="I1679" s="145">
        <f>IF(A1679=A1678,1,0)</f>
        <v>1</v>
      </c>
      <c r="J1679" s="145">
        <f>IF(I1679=0,-INT(J1678-1),J1678)</f>
        <v>0</v>
      </c>
    </row>
    <row r="1680" spans="1:10" ht="12">
      <c r="A1680" s="140" t="s">
        <v>988</v>
      </c>
      <c r="B1680" s="143" t="s">
        <v>3167</v>
      </c>
      <c r="C1680" s="143" t="s">
        <v>3168</v>
      </c>
      <c r="F1680" s="145">
        <f>VLOOKUP(E1680,RUOLO!$A$1:$B$6,2,FALSE)</f>
        <v>0</v>
      </c>
      <c r="G1680" s="140" t="s">
        <v>1646</v>
      </c>
      <c r="H1680" s="140" t="s">
        <v>1646</v>
      </c>
      <c r="I1680" s="145">
        <f>IF(A1680=A1679,1,0)</f>
        <v>1</v>
      </c>
      <c r="J1680" s="145">
        <f>IF(I1680=0,-INT(J1679-1),J1679)</f>
        <v>0</v>
      </c>
    </row>
    <row r="1681" spans="1:10" ht="12">
      <c r="A1681" s="140" t="s">
        <v>988</v>
      </c>
      <c r="B1681" s="143" t="s">
        <v>2826</v>
      </c>
      <c r="C1681" s="143" t="s">
        <v>3006</v>
      </c>
      <c r="F1681" s="145">
        <f>VLOOKUP(E1681,RUOLO!$A$1:$B$6,2,FALSE)</f>
        <v>0</v>
      </c>
      <c r="G1681" s="140" t="s">
        <v>1646</v>
      </c>
      <c r="H1681" s="140" t="s">
        <v>1646</v>
      </c>
      <c r="I1681" s="145">
        <f>IF(A1681=A1680,1,0)</f>
        <v>1</v>
      </c>
      <c r="J1681" s="145">
        <f>IF(I1681=0,-INT(J1680-1),J1680)</f>
        <v>0</v>
      </c>
    </row>
    <row r="1682" spans="1:10" ht="12">
      <c r="A1682" s="140" t="s">
        <v>988</v>
      </c>
      <c r="B1682" s="143" t="s">
        <v>3169</v>
      </c>
      <c r="C1682" s="143" t="s">
        <v>3170</v>
      </c>
      <c r="F1682" s="145">
        <f>VLOOKUP(E1682,RUOLO!$A$1:$B$6,2,FALSE)</f>
        <v>0</v>
      </c>
      <c r="G1682" s="140" t="s">
        <v>1646</v>
      </c>
      <c r="H1682" s="140" t="s">
        <v>1646</v>
      </c>
      <c r="I1682" s="145">
        <f>IF(A1682=A1681,1,0)</f>
        <v>1</v>
      </c>
      <c r="J1682" s="145">
        <f>IF(I1682=0,-INT(J1681-1),J1681)</f>
        <v>0</v>
      </c>
    </row>
    <row r="1683" spans="1:10" ht="12">
      <c r="A1683" s="140" t="s">
        <v>988</v>
      </c>
      <c r="B1683" s="143" t="s">
        <v>3171</v>
      </c>
      <c r="C1683" s="143" t="s">
        <v>3172</v>
      </c>
      <c r="F1683" s="145">
        <f>VLOOKUP(E1683,RUOLO!$A$1:$B$6,2,FALSE)</f>
        <v>0</v>
      </c>
      <c r="G1683" s="140" t="s">
        <v>1646</v>
      </c>
      <c r="H1683" s="140" t="s">
        <v>1646</v>
      </c>
      <c r="I1683" s="145">
        <f>IF(A1683=A1682,1,0)</f>
        <v>1</v>
      </c>
      <c r="J1683" s="145">
        <f>IF(I1683=0,-INT(J1682-1),J1682)</f>
        <v>0</v>
      </c>
    </row>
    <row r="1684" spans="1:10" ht="12">
      <c r="A1684" s="140" t="s">
        <v>988</v>
      </c>
      <c r="B1684" s="143" t="s">
        <v>3173</v>
      </c>
      <c r="C1684" s="143" t="s">
        <v>3174</v>
      </c>
      <c r="F1684" s="145">
        <f>VLOOKUP(E1684,RUOLO!$A$1:$B$6,2,FALSE)</f>
        <v>0</v>
      </c>
      <c r="G1684" s="140" t="s">
        <v>1646</v>
      </c>
      <c r="H1684" s="140" t="s">
        <v>1646</v>
      </c>
      <c r="I1684" s="145">
        <f>IF(A1684=A1683,1,0)</f>
        <v>1</v>
      </c>
      <c r="J1684" s="145">
        <f>IF(I1684=0,-INT(J1683-1),J1683)</f>
        <v>0</v>
      </c>
    </row>
    <row r="1685" spans="1:10" ht="12">
      <c r="A1685" s="140" t="s">
        <v>988</v>
      </c>
      <c r="B1685" s="143" t="s">
        <v>3175</v>
      </c>
      <c r="C1685" s="143" t="s">
        <v>3176</v>
      </c>
      <c r="F1685" s="145">
        <f>VLOOKUP(E1685,RUOLO!$A$1:$B$6,2,FALSE)</f>
        <v>0</v>
      </c>
      <c r="G1685" s="140" t="s">
        <v>1646</v>
      </c>
      <c r="H1685" s="140" t="s">
        <v>1646</v>
      </c>
      <c r="I1685" s="145">
        <f>IF(A1685=A1684,1,0)</f>
        <v>1</v>
      </c>
      <c r="J1685" s="145">
        <f>IF(I1685=0,-INT(J1684-1),J1684)</f>
        <v>0</v>
      </c>
    </row>
    <row r="1686" spans="1:10" ht="12">
      <c r="A1686" s="140" t="s">
        <v>988</v>
      </c>
      <c r="B1686" s="143" t="s">
        <v>3177</v>
      </c>
      <c r="C1686" s="143" t="s">
        <v>3178</v>
      </c>
      <c r="F1686" s="145">
        <f>VLOOKUP(E1686,RUOLO!$A$1:$B$6,2,FALSE)</f>
        <v>0</v>
      </c>
      <c r="G1686" s="140" t="s">
        <v>1646</v>
      </c>
      <c r="H1686" s="140" t="s">
        <v>1646</v>
      </c>
      <c r="I1686" s="145">
        <f>IF(A1686=A1685,1,0)</f>
        <v>1</v>
      </c>
      <c r="J1686" s="145">
        <f>IF(I1686=0,-INT(J1685-1),J1685)</f>
        <v>0</v>
      </c>
    </row>
    <row r="1687" spans="1:10" ht="12">
      <c r="A1687" s="140" t="s">
        <v>988</v>
      </c>
      <c r="B1687" s="143" t="s">
        <v>3179</v>
      </c>
      <c r="C1687" s="143" t="s">
        <v>3180</v>
      </c>
      <c r="F1687" s="145">
        <f>VLOOKUP(E1687,RUOLO!$A$1:$B$6,2,FALSE)</f>
        <v>0</v>
      </c>
      <c r="G1687" s="140" t="s">
        <v>1646</v>
      </c>
      <c r="H1687" s="140" t="s">
        <v>1646</v>
      </c>
      <c r="I1687" s="145">
        <f>IF(A1687=A1686,1,0)</f>
        <v>1</v>
      </c>
      <c r="J1687" s="145">
        <f>IF(I1687=0,-INT(J1686-1),J1686)</f>
        <v>0</v>
      </c>
    </row>
    <row r="1688" spans="1:10" ht="12">
      <c r="A1688" s="140" t="s">
        <v>988</v>
      </c>
      <c r="B1688" s="143" t="s">
        <v>3181</v>
      </c>
      <c r="C1688" s="143" t="s">
        <v>3182</v>
      </c>
      <c r="F1688" s="145">
        <f>VLOOKUP(E1688,RUOLO!$A$1:$B$6,2,FALSE)</f>
        <v>0</v>
      </c>
      <c r="G1688" s="140" t="s">
        <v>1646</v>
      </c>
      <c r="H1688" s="140" t="s">
        <v>1646</v>
      </c>
      <c r="I1688" s="145">
        <f>IF(A1688=A1687,1,0)</f>
        <v>1</v>
      </c>
      <c r="J1688" s="145">
        <f>IF(I1688=0,-INT(J1687-1),J1687)</f>
        <v>0</v>
      </c>
    </row>
    <row r="1689" spans="1:10" ht="12">
      <c r="A1689" s="140" t="s">
        <v>988</v>
      </c>
      <c r="B1689" s="143" t="s">
        <v>3183</v>
      </c>
      <c r="C1689" s="143" t="s">
        <v>3184</v>
      </c>
      <c r="F1689" s="145">
        <f>VLOOKUP(E1689,RUOLO!$A$1:$B$6,2,FALSE)</f>
        <v>0</v>
      </c>
      <c r="G1689" s="140" t="s">
        <v>1646</v>
      </c>
      <c r="H1689" s="140" t="s">
        <v>1646</v>
      </c>
      <c r="I1689" s="145">
        <f>IF(A1689=A1688,1,0)</f>
        <v>1</v>
      </c>
      <c r="J1689" s="145">
        <f>IF(I1689=0,-INT(J1688-1),J1688)</f>
        <v>0</v>
      </c>
    </row>
    <row r="1690" spans="1:10" ht="12">
      <c r="A1690" s="140" t="s">
        <v>988</v>
      </c>
      <c r="B1690" s="143" t="s">
        <v>3185</v>
      </c>
      <c r="C1690" s="143" t="s">
        <v>3186</v>
      </c>
      <c r="F1690" s="145">
        <f>VLOOKUP(E1690,RUOLO!$A$1:$B$6,2,FALSE)</f>
        <v>0</v>
      </c>
      <c r="G1690" s="140" t="s">
        <v>1646</v>
      </c>
      <c r="H1690" s="140" t="s">
        <v>1646</v>
      </c>
      <c r="I1690" s="145">
        <f>IF(A1690=A1689,1,0)</f>
        <v>1</v>
      </c>
      <c r="J1690" s="145">
        <f>IF(I1690=0,-INT(J1689-1),J1689)</f>
        <v>0</v>
      </c>
    </row>
    <row r="1691" spans="1:10" ht="12">
      <c r="A1691" s="140" t="s">
        <v>988</v>
      </c>
      <c r="B1691" s="143" t="s">
        <v>3187</v>
      </c>
      <c r="C1691" s="143" t="s">
        <v>3188</v>
      </c>
      <c r="F1691" s="145">
        <f>VLOOKUP(E1691,RUOLO!$A$1:$B$6,2,FALSE)</f>
        <v>0</v>
      </c>
      <c r="G1691" s="140" t="s">
        <v>1646</v>
      </c>
      <c r="H1691" s="140" t="s">
        <v>1646</v>
      </c>
      <c r="I1691" s="145">
        <f>IF(A1691=A1690,1,0)</f>
        <v>1</v>
      </c>
      <c r="J1691" s="145">
        <f>IF(I1691=0,-INT(J1690-1),J1690)</f>
        <v>0</v>
      </c>
    </row>
    <row r="1692" spans="1:10" ht="12">
      <c r="A1692" s="140" t="s">
        <v>988</v>
      </c>
      <c r="B1692" s="143" t="s">
        <v>3189</v>
      </c>
      <c r="C1692" s="143" t="s">
        <v>3190</v>
      </c>
      <c r="F1692" s="145">
        <f>VLOOKUP(E1692,RUOLO!$A$1:$B$6,2,FALSE)</f>
        <v>0</v>
      </c>
      <c r="G1692" s="140" t="s">
        <v>1646</v>
      </c>
      <c r="H1692" s="140" t="s">
        <v>1646</v>
      </c>
      <c r="I1692" s="145">
        <f>IF(A1692=A1691,1,0)</f>
        <v>1</v>
      </c>
      <c r="J1692" s="145">
        <f>IF(I1692=0,-INT(J1691-1),J1691)</f>
        <v>0</v>
      </c>
    </row>
    <row r="1693" spans="1:10" ht="12">
      <c r="A1693" s="140" t="s">
        <v>988</v>
      </c>
      <c r="B1693" s="143" t="s">
        <v>2980</v>
      </c>
      <c r="C1693" s="143" t="s">
        <v>2981</v>
      </c>
      <c r="F1693" s="145">
        <f>VLOOKUP(E1693,RUOLO!$A$1:$B$6,2,FALSE)</f>
        <v>0</v>
      </c>
      <c r="G1693" s="140" t="s">
        <v>1646</v>
      </c>
      <c r="H1693" s="140" t="s">
        <v>1646</v>
      </c>
      <c r="I1693" s="145">
        <f>IF(A1693=A1692,1,0)</f>
        <v>1</v>
      </c>
      <c r="J1693" s="145">
        <f>IF(I1693=0,-INT(J1692-1),J1692)</f>
        <v>0</v>
      </c>
    </row>
    <row r="1694" spans="1:10" ht="12">
      <c r="A1694" s="140" t="s">
        <v>988</v>
      </c>
      <c r="B1694" s="143" t="s">
        <v>2467</v>
      </c>
      <c r="C1694" s="143" t="s">
        <v>2468</v>
      </c>
      <c r="F1694" s="145">
        <f>VLOOKUP(E1694,RUOLO!$A$1:$B$6,2,FALSE)</f>
        <v>0</v>
      </c>
      <c r="G1694" s="140" t="s">
        <v>1625</v>
      </c>
      <c r="H1694" s="140" t="s">
        <v>1625</v>
      </c>
      <c r="I1694" s="145">
        <f>IF(A1694=A1693,1,0)</f>
        <v>1</v>
      </c>
      <c r="J1694" s="145">
        <f>IF(I1694=0,-INT(J1693-1),J1693)</f>
        <v>0</v>
      </c>
    </row>
    <row r="1695" spans="1:10" ht="12">
      <c r="A1695" s="140" t="s">
        <v>1370</v>
      </c>
      <c r="B1695" s="143" t="s">
        <v>3708</v>
      </c>
      <c r="C1695" s="143" t="s">
        <v>3709</v>
      </c>
      <c r="F1695" s="145">
        <f>VLOOKUP(E1695,RUOLO!$A$1:$B$6,2,FALSE)</f>
        <v>0</v>
      </c>
      <c r="G1695" s="140" t="s">
        <v>1625</v>
      </c>
      <c r="H1695" s="140" t="s">
        <v>1625</v>
      </c>
      <c r="I1695" s="145">
        <f>IF(A1695=A1694,1,0)</f>
        <v>0</v>
      </c>
      <c r="J1695" s="145">
        <f>IF(I1695=0,-INT(J1694-1),J1694)</f>
        <v>1</v>
      </c>
    </row>
    <row r="1696" spans="1:10" ht="12">
      <c r="A1696" s="140" t="s">
        <v>978</v>
      </c>
      <c r="B1696" s="143" t="s">
        <v>3119</v>
      </c>
      <c r="C1696" s="143" t="s">
        <v>3120</v>
      </c>
      <c r="F1696" s="145">
        <f>VLOOKUP(E1696,RUOLO!$A$1:$B$6,2,FALSE)</f>
        <v>0</v>
      </c>
      <c r="G1696" s="140" t="s">
        <v>1646</v>
      </c>
      <c r="H1696" s="140" t="s">
        <v>1646</v>
      </c>
      <c r="I1696" s="145">
        <f>IF(A1696=A1695,1,0)</f>
        <v>0</v>
      </c>
      <c r="J1696" s="145">
        <f>IF(I1696=0,-INT(J1695-1),J1695)</f>
        <v>0</v>
      </c>
    </row>
    <row r="1697" spans="1:10" ht="12">
      <c r="A1697" s="140" t="s">
        <v>978</v>
      </c>
      <c r="B1697" s="143" t="s">
        <v>3158</v>
      </c>
      <c r="C1697" s="143" t="s">
        <v>3159</v>
      </c>
      <c r="F1697" s="145">
        <f>VLOOKUP(E1697,RUOLO!$A$1:$B$6,2,FALSE)</f>
        <v>0</v>
      </c>
      <c r="G1697" s="140" t="s">
        <v>1646</v>
      </c>
      <c r="H1697" s="140" t="s">
        <v>1646</v>
      </c>
      <c r="I1697" s="145">
        <f>IF(A1697=A1696,1,0)</f>
        <v>1</v>
      </c>
      <c r="J1697" s="145">
        <f>IF(I1697=0,-INT(J1696-1),J1696)</f>
        <v>0</v>
      </c>
    </row>
    <row r="1698" spans="1:10" ht="12">
      <c r="A1698" s="140" t="s">
        <v>978</v>
      </c>
      <c r="B1698" s="143" t="s">
        <v>3121</v>
      </c>
      <c r="C1698" s="143" t="s">
        <v>3160</v>
      </c>
      <c r="F1698" s="145">
        <f>VLOOKUP(E1698,RUOLO!$A$1:$B$6,2,FALSE)</f>
        <v>0</v>
      </c>
      <c r="G1698" s="140" t="s">
        <v>1646</v>
      </c>
      <c r="H1698" s="140" t="s">
        <v>1646</v>
      </c>
      <c r="I1698" s="145">
        <f>IF(A1698=A1697,1,0)</f>
        <v>1</v>
      </c>
      <c r="J1698" s="145">
        <f>IF(I1698=0,-INT(J1697-1),J1697)</f>
        <v>0</v>
      </c>
    </row>
    <row r="1699" spans="1:10" ht="12">
      <c r="A1699" s="140" t="s">
        <v>978</v>
      </c>
      <c r="B1699" s="143" t="s">
        <v>3123</v>
      </c>
      <c r="C1699" s="143" t="s">
        <v>3124</v>
      </c>
      <c r="F1699" s="145">
        <f>VLOOKUP(E1699,RUOLO!$A$1:$B$6,2,FALSE)</f>
        <v>0</v>
      </c>
      <c r="G1699" s="140" t="s">
        <v>1646</v>
      </c>
      <c r="H1699" s="140" t="s">
        <v>1646</v>
      </c>
      <c r="I1699" s="145">
        <f>IF(A1699=A1698,1,0)</f>
        <v>1</v>
      </c>
      <c r="J1699" s="145">
        <f>IF(I1699=0,-INT(J1698-1),J1698)</f>
        <v>0</v>
      </c>
    </row>
    <row r="1700" spans="1:10" ht="12">
      <c r="A1700" s="140" t="s">
        <v>978</v>
      </c>
      <c r="B1700" s="143" t="s">
        <v>3125</v>
      </c>
      <c r="C1700" s="143" t="s">
        <v>3126</v>
      </c>
      <c r="F1700" s="145">
        <f>VLOOKUP(E1700,RUOLO!$A$1:$B$6,2,FALSE)</f>
        <v>0</v>
      </c>
      <c r="G1700" s="140" t="s">
        <v>1625</v>
      </c>
      <c r="H1700" s="140" t="s">
        <v>1625</v>
      </c>
      <c r="I1700" s="145">
        <f>IF(A1700=A1699,1,0)</f>
        <v>1</v>
      </c>
      <c r="J1700" s="145">
        <f>IF(I1700=0,-INT(J1699-1),J1699)</f>
        <v>0</v>
      </c>
    </row>
    <row r="1701" spans="1:10" ht="12">
      <c r="A1701" s="140" t="s">
        <v>978</v>
      </c>
      <c r="B1701" s="143" t="s">
        <v>3127</v>
      </c>
      <c r="C1701" s="143" t="s">
        <v>3128</v>
      </c>
      <c r="F1701" s="145">
        <f>VLOOKUP(E1701,RUOLO!$A$1:$B$6,2,FALSE)</f>
        <v>0</v>
      </c>
      <c r="G1701" s="140" t="s">
        <v>1646</v>
      </c>
      <c r="H1701" s="140" t="s">
        <v>1646</v>
      </c>
      <c r="I1701" s="145">
        <f>IF(A1701=A1700,1,0)</f>
        <v>1</v>
      </c>
      <c r="J1701" s="145">
        <f>IF(I1701=0,-INT(J1700-1),J1700)</f>
        <v>0</v>
      </c>
    </row>
    <row r="1702" spans="1:10" ht="12">
      <c r="A1702" s="140" t="s">
        <v>978</v>
      </c>
      <c r="B1702" s="143" t="s">
        <v>3129</v>
      </c>
      <c r="C1702" s="143" t="s">
        <v>3130</v>
      </c>
      <c r="F1702" s="145">
        <f>VLOOKUP(E1702,RUOLO!$A$1:$B$6,2,FALSE)</f>
        <v>0</v>
      </c>
      <c r="G1702" s="140" t="s">
        <v>1646</v>
      </c>
      <c r="H1702" s="140" t="s">
        <v>1646</v>
      </c>
      <c r="I1702" s="145">
        <f>IF(A1702=A1701,1,0)</f>
        <v>1</v>
      </c>
      <c r="J1702" s="145">
        <f>IF(I1702=0,-INT(J1701-1),J1701)</f>
        <v>0</v>
      </c>
    </row>
    <row r="1703" spans="1:10" ht="12">
      <c r="A1703" s="140" t="s">
        <v>978</v>
      </c>
      <c r="B1703" s="143" t="s">
        <v>3131</v>
      </c>
      <c r="C1703" s="143" t="s">
        <v>3132</v>
      </c>
      <c r="F1703" s="145">
        <f>VLOOKUP(E1703,RUOLO!$A$1:$B$6,2,FALSE)</f>
        <v>0</v>
      </c>
      <c r="G1703" s="140" t="s">
        <v>1646</v>
      </c>
      <c r="H1703" s="140" t="s">
        <v>1646</v>
      </c>
      <c r="I1703" s="145">
        <f>IF(A1703=A1702,1,0)</f>
        <v>1</v>
      </c>
      <c r="J1703" s="145">
        <f>IF(I1703=0,-INT(J1702-1),J1702)</f>
        <v>0</v>
      </c>
    </row>
    <row r="1704" spans="1:10" ht="12">
      <c r="A1704" s="140" t="s">
        <v>978</v>
      </c>
      <c r="B1704" s="143" t="s">
        <v>3133</v>
      </c>
      <c r="C1704" s="143" t="s">
        <v>3134</v>
      </c>
      <c r="F1704" s="145">
        <f>VLOOKUP(E1704,RUOLO!$A$1:$B$6,2,FALSE)</f>
        <v>0</v>
      </c>
      <c r="G1704" s="140" t="s">
        <v>1646</v>
      </c>
      <c r="H1704" s="140" t="s">
        <v>1646</v>
      </c>
      <c r="I1704" s="145">
        <f>IF(A1704=A1703,1,0)</f>
        <v>1</v>
      </c>
      <c r="J1704" s="145">
        <f>IF(I1704=0,-INT(J1703-1),J1703)</f>
        <v>0</v>
      </c>
    </row>
    <row r="1705" spans="1:10" ht="12">
      <c r="A1705" s="140" t="s">
        <v>978</v>
      </c>
      <c r="B1705" s="143" t="s">
        <v>3135</v>
      </c>
      <c r="C1705" s="143" t="s">
        <v>3136</v>
      </c>
      <c r="F1705" s="145">
        <f>VLOOKUP(E1705,RUOLO!$A$1:$B$6,2,FALSE)</f>
        <v>0</v>
      </c>
      <c r="G1705" s="140" t="s">
        <v>1646</v>
      </c>
      <c r="H1705" s="140" t="s">
        <v>1646</v>
      </c>
      <c r="I1705" s="145">
        <f>IF(A1705=A1704,1,0)</f>
        <v>1</v>
      </c>
      <c r="J1705" s="145">
        <f>IF(I1705=0,-INT(J1704-1),J1704)</f>
        <v>0</v>
      </c>
    </row>
    <row r="1706" spans="1:10" ht="12">
      <c r="A1706" s="140" t="s">
        <v>978</v>
      </c>
      <c r="B1706" s="143" t="s">
        <v>3137</v>
      </c>
      <c r="C1706" s="143" t="s">
        <v>3138</v>
      </c>
      <c r="F1706" s="145">
        <f>VLOOKUP(E1706,RUOLO!$A$1:$B$6,2,FALSE)</f>
        <v>0</v>
      </c>
      <c r="G1706" s="140" t="s">
        <v>1646</v>
      </c>
      <c r="H1706" s="140" t="s">
        <v>1646</v>
      </c>
      <c r="I1706" s="145">
        <f>IF(A1706=A1705,1,0)</f>
        <v>1</v>
      </c>
      <c r="J1706" s="145">
        <f>IF(I1706=0,-INT(J1705-1),J1705)</f>
        <v>0</v>
      </c>
    </row>
    <row r="1707" spans="1:10" ht="12">
      <c r="A1707" s="140" t="s">
        <v>978</v>
      </c>
      <c r="B1707" s="143" t="s">
        <v>3139</v>
      </c>
      <c r="C1707" s="143" t="s">
        <v>3140</v>
      </c>
      <c r="F1707" s="145">
        <f>VLOOKUP(E1707,RUOLO!$A$1:$B$6,2,FALSE)</f>
        <v>0</v>
      </c>
      <c r="G1707" s="140" t="s">
        <v>1646</v>
      </c>
      <c r="H1707" s="140" t="s">
        <v>1646</v>
      </c>
      <c r="I1707" s="145">
        <f>IF(A1707=A1706,1,0)</f>
        <v>1</v>
      </c>
      <c r="J1707" s="145">
        <f>IF(I1707=0,-INT(J1706-1),J1706)</f>
        <v>0</v>
      </c>
    </row>
    <row r="1708" spans="1:10" ht="12">
      <c r="A1708" s="140" t="s">
        <v>1384</v>
      </c>
      <c r="B1708" s="143" t="s">
        <v>3730</v>
      </c>
      <c r="C1708" s="143" t="s">
        <v>3731</v>
      </c>
      <c r="F1708" s="145">
        <f>VLOOKUP(E1708,RUOLO!$A$1:$B$6,2,FALSE)</f>
        <v>0</v>
      </c>
      <c r="G1708" s="140" t="s">
        <v>1625</v>
      </c>
      <c r="H1708" s="140" t="s">
        <v>1625</v>
      </c>
      <c r="I1708" s="145">
        <f>IF(A1708=A1707,1,0)</f>
        <v>0</v>
      </c>
      <c r="J1708" s="145">
        <f>IF(I1708=0,-INT(J1707-1),J1707)</f>
        <v>1</v>
      </c>
    </row>
    <row r="1709" spans="1:10" ht="12">
      <c r="A1709" s="140" t="s">
        <v>248</v>
      </c>
      <c r="B1709" s="140" t="s">
        <v>2265</v>
      </c>
      <c r="C1709" s="140" t="s">
        <v>2266</v>
      </c>
      <c r="F1709" s="145">
        <f>VLOOKUP(E1709,RUOLO!$A$1:$B$6,2,FALSE)</f>
        <v>0</v>
      </c>
      <c r="G1709" s="140" t="s">
        <v>1625</v>
      </c>
      <c r="H1709" s="140" t="s">
        <v>1625</v>
      </c>
      <c r="I1709" s="145">
        <f>IF(A1709=A1708,1,0)</f>
        <v>0</v>
      </c>
      <c r="J1709" s="145">
        <f>IF(I1709=0,-INT(J1708-1),J1708)</f>
        <v>0</v>
      </c>
    </row>
    <row r="1710" spans="1:10" ht="12">
      <c r="A1710" s="140" t="s">
        <v>718</v>
      </c>
      <c r="B1710" s="143" t="s">
        <v>2289</v>
      </c>
      <c r="C1710" s="143" t="s">
        <v>2813</v>
      </c>
      <c r="D1710" s="195">
        <v>26</v>
      </c>
      <c r="E1710" s="194">
        <v>2</v>
      </c>
      <c r="F1710" s="145" t="str">
        <f>VLOOKUP(E1710,RUOLO!$A$1:$B$6,2,FALSE)</f>
        <v>02-MANDATARIA</v>
      </c>
      <c r="G1710" s="140" t="s">
        <v>1625</v>
      </c>
      <c r="H1710" s="140" t="s">
        <v>1625</v>
      </c>
      <c r="I1710" s="145">
        <f>IF(A1710=A1709,1,0)</f>
        <v>0</v>
      </c>
      <c r="J1710" s="145">
        <f>IF(I1710=0,-INT(J1709-1),J1709)</f>
        <v>1</v>
      </c>
    </row>
    <row r="1711" spans="1:10" ht="12">
      <c r="A1711" s="140" t="s">
        <v>718</v>
      </c>
      <c r="B1711" s="143" t="s">
        <v>2814</v>
      </c>
      <c r="C1711" s="143" t="s">
        <v>2815</v>
      </c>
      <c r="D1711" s="195">
        <v>26</v>
      </c>
      <c r="E1711" s="194">
        <v>1</v>
      </c>
      <c r="F1711" s="145" t="str">
        <f>VLOOKUP(E1711,RUOLO!$A$1:$B$6,2,FALSE)</f>
        <v>01-MANDANTE</v>
      </c>
      <c r="G1711" s="140" t="s">
        <v>1625</v>
      </c>
      <c r="H1711" s="140" t="s">
        <v>1625</v>
      </c>
      <c r="I1711" s="145">
        <f>IF(A1711=A1710,1,0)</f>
        <v>1</v>
      </c>
      <c r="J1711" s="145">
        <f>IF(I1711=0,-INT(J1710-1),J1710)</f>
        <v>1</v>
      </c>
    </row>
    <row r="1712" spans="1:10" ht="12">
      <c r="A1712" s="140" t="s">
        <v>829</v>
      </c>
      <c r="B1712" s="140" t="s">
        <v>2881</v>
      </c>
      <c r="C1712" s="140" t="s">
        <v>2882</v>
      </c>
      <c r="F1712" s="145">
        <f>VLOOKUP(E1712,RUOLO!$A$1:$B$6,2,FALSE)</f>
        <v>0</v>
      </c>
      <c r="G1712" s="140" t="s">
        <v>1625</v>
      </c>
      <c r="H1712" s="140" t="s">
        <v>1625</v>
      </c>
      <c r="I1712" s="145">
        <f>IF(A1712=A1711,1,0)</f>
        <v>0</v>
      </c>
      <c r="J1712" s="145">
        <f>IF(I1712=0,-INT(J1711-1),J1711)</f>
        <v>0</v>
      </c>
    </row>
    <row r="1713" spans="1:10" ht="12">
      <c r="A1713" s="140" t="s">
        <v>964</v>
      </c>
      <c r="B1713" s="143" t="s">
        <v>3088</v>
      </c>
      <c r="C1713" s="143" t="s">
        <v>3089</v>
      </c>
      <c r="F1713" s="145">
        <f>VLOOKUP(E1713,RUOLO!$A$1:$B$6,2,FALSE)</f>
        <v>0</v>
      </c>
      <c r="I1713" s="145">
        <f>IF(A1713=A1712,1,0)</f>
        <v>0</v>
      </c>
      <c r="J1713" s="145">
        <f>IF(I1713=0,-INT(J1712-1),J1712)</f>
        <v>1</v>
      </c>
    </row>
    <row r="1714" spans="1:10" ht="12">
      <c r="A1714" s="140" t="s">
        <v>318</v>
      </c>
      <c r="B1714" s="143" t="s">
        <v>2289</v>
      </c>
      <c r="C1714" s="143" t="s">
        <v>2327</v>
      </c>
      <c r="D1714" s="195">
        <v>22</v>
      </c>
      <c r="E1714" s="194">
        <v>2</v>
      </c>
      <c r="F1714" s="145" t="str">
        <f>VLOOKUP(E1714,RUOLO!$A$1:$B$6,2,FALSE)</f>
        <v>02-MANDATARIA</v>
      </c>
      <c r="G1714" s="140" t="s">
        <v>1625</v>
      </c>
      <c r="H1714" s="140" t="s">
        <v>1625</v>
      </c>
      <c r="I1714" s="145">
        <f>IF(A1714=A1713,1,0)</f>
        <v>0</v>
      </c>
      <c r="J1714" s="145">
        <f>IF(I1714=0,-INT(J1713-1),J1713)</f>
        <v>0</v>
      </c>
    </row>
    <row r="1715" spans="1:10" ht="12">
      <c r="A1715" s="140" t="s">
        <v>318</v>
      </c>
      <c r="B1715" s="143" t="s">
        <v>2360</v>
      </c>
      <c r="C1715" s="143" t="s">
        <v>2361</v>
      </c>
      <c r="D1715" s="195">
        <v>22</v>
      </c>
      <c r="E1715" s="194">
        <v>1</v>
      </c>
      <c r="F1715" s="145" t="str">
        <f>VLOOKUP(E1715,RUOLO!$A$1:$B$6,2,FALSE)</f>
        <v>01-MANDANTE</v>
      </c>
      <c r="G1715" s="140" t="s">
        <v>1625</v>
      </c>
      <c r="H1715" s="140" t="s">
        <v>1625</v>
      </c>
      <c r="I1715" s="145">
        <f>IF(A1715=A1714,1,0)</f>
        <v>1</v>
      </c>
      <c r="J1715" s="145">
        <f>IF(I1715=0,-INT(J1714-1),J1714)</f>
        <v>0</v>
      </c>
    </row>
    <row r="1716" spans="1:10" ht="12">
      <c r="A1716" s="140" t="s">
        <v>318</v>
      </c>
      <c r="B1716" s="143" t="s">
        <v>2362</v>
      </c>
      <c r="C1716" s="143" t="s">
        <v>2363</v>
      </c>
      <c r="D1716" s="195">
        <v>22</v>
      </c>
      <c r="E1716" s="194">
        <v>1</v>
      </c>
      <c r="F1716" s="145" t="str">
        <f>VLOOKUP(E1716,RUOLO!$A$1:$B$6,2,FALSE)</f>
        <v>01-MANDANTE</v>
      </c>
      <c r="G1716" s="140" t="s">
        <v>1625</v>
      </c>
      <c r="H1716" s="140" t="s">
        <v>1625</v>
      </c>
      <c r="I1716" s="145">
        <f>IF(A1716=A1715,1,0)</f>
        <v>1</v>
      </c>
      <c r="J1716" s="145">
        <f>IF(I1716=0,-INT(J1715-1),J1715)</f>
        <v>0</v>
      </c>
    </row>
    <row r="1717" spans="1:10" ht="12">
      <c r="A1717" s="140" t="s">
        <v>721</v>
      </c>
      <c r="B1717" s="143" t="s">
        <v>2816</v>
      </c>
      <c r="C1717" s="143" t="s">
        <v>2817</v>
      </c>
      <c r="F1717" s="145">
        <f>VLOOKUP(E1717,RUOLO!$A$1:$B$6,2,FALSE)</f>
        <v>0</v>
      </c>
      <c r="G1717" s="140" t="s">
        <v>1625</v>
      </c>
      <c r="H1717" s="140" t="s">
        <v>1625</v>
      </c>
      <c r="I1717" s="145">
        <f>IF(A1717=A1716,1,0)</f>
        <v>0</v>
      </c>
      <c r="J1717" s="145">
        <f>IF(I1717=0,-INT(J1716-1),J1716)</f>
        <v>1</v>
      </c>
    </row>
    <row r="1718" spans="1:10" ht="12">
      <c r="A1718" s="140" t="s">
        <v>10</v>
      </c>
      <c r="B1718" s="143" t="s">
        <v>1623</v>
      </c>
      <c r="C1718" s="143" t="s">
        <v>1624</v>
      </c>
      <c r="F1718" s="145">
        <f>VLOOKUP(E1718,RUOLO!$A$1:$B$6,2,FALSE)</f>
        <v>0</v>
      </c>
      <c r="G1718" s="140" t="s">
        <v>1625</v>
      </c>
      <c r="H1718" s="140" t="s">
        <v>1625</v>
      </c>
      <c r="I1718" s="145">
        <f>IF(A1718=A1717,1,0)</f>
        <v>0</v>
      </c>
      <c r="J1718" s="145">
        <f>IF(I1718=0,-INT(J1717-1),J1717)</f>
        <v>0</v>
      </c>
    </row>
    <row r="1719" spans="1:10" ht="12">
      <c r="A1719" s="140" t="s">
        <v>840</v>
      </c>
      <c r="B1719" s="140" t="s">
        <v>2899</v>
      </c>
      <c r="C1719" s="140" t="s">
        <v>2900</v>
      </c>
      <c r="F1719" s="145">
        <f>VLOOKUP(E1719,RUOLO!$A$1:$B$6,2,FALSE)</f>
        <v>0</v>
      </c>
      <c r="G1719" s="140" t="s">
        <v>1625</v>
      </c>
      <c r="H1719" s="140" t="s">
        <v>1625</v>
      </c>
      <c r="I1719" s="145">
        <f>IF(A1719=A1718,1,0)</f>
        <v>0</v>
      </c>
      <c r="J1719" s="145">
        <f>IF(I1719=0,-INT(J1718-1),J1718)</f>
        <v>1</v>
      </c>
    </row>
    <row r="1720" spans="1:10" ht="12">
      <c r="A1720" s="140" t="s">
        <v>840</v>
      </c>
      <c r="B1720" s="140" t="s">
        <v>2901</v>
      </c>
      <c r="C1720" s="140" t="s">
        <v>2902</v>
      </c>
      <c r="F1720" s="145">
        <f>VLOOKUP(E1720,RUOLO!$A$1:$B$6,2,FALSE)</f>
        <v>0</v>
      </c>
      <c r="G1720" s="140" t="s">
        <v>1625</v>
      </c>
      <c r="H1720" s="140" t="s">
        <v>1646</v>
      </c>
      <c r="I1720" s="145">
        <f>IF(A1720=A1719,1,0)</f>
        <v>1</v>
      </c>
      <c r="J1720" s="145">
        <f>IF(I1720=0,-INT(J1719-1),J1719)</f>
        <v>1</v>
      </c>
    </row>
    <row r="1721" spans="1:10" ht="12">
      <c r="A1721" s="140" t="s">
        <v>840</v>
      </c>
      <c r="B1721" s="140" t="s">
        <v>2887</v>
      </c>
      <c r="C1721" s="140" t="s">
        <v>2888</v>
      </c>
      <c r="F1721" s="145">
        <f>VLOOKUP(E1721,RUOLO!$A$1:$B$6,2,FALSE)</f>
        <v>0</v>
      </c>
      <c r="G1721" s="140" t="s">
        <v>1625</v>
      </c>
      <c r="H1721" s="140" t="s">
        <v>1646</v>
      </c>
      <c r="I1721" s="145">
        <f>IF(A1721=A1720,1,0)</f>
        <v>1</v>
      </c>
      <c r="J1721" s="145">
        <f>IF(I1721=0,-INT(J1720-1),J1720)</f>
        <v>1</v>
      </c>
    </row>
    <row r="1722" spans="1:10" ht="12">
      <c r="A1722" s="140" t="s">
        <v>463</v>
      </c>
      <c r="B1722" s="143" t="s">
        <v>2677</v>
      </c>
      <c r="C1722" s="143" t="s">
        <v>2678</v>
      </c>
      <c r="F1722" s="145">
        <f>VLOOKUP(E1722,RUOLO!$A$1:$B$6,2,FALSE)</f>
        <v>0</v>
      </c>
      <c r="G1722" s="140" t="s">
        <v>2440</v>
      </c>
      <c r="H1722" s="140" t="s">
        <v>2440</v>
      </c>
      <c r="I1722" s="145">
        <f>IF(A1722=A1721,1,0)</f>
        <v>0</v>
      </c>
      <c r="J1722" s="145">
        <f>IF(I1722=0,-INT(J1721-1),J1721)</f>
        <v>0</v>
      </c>
    </row>
    <row r="1723" spans="1:10" ht="12">
      <c r="A1723" s="140" t="s">
        <v>543</v>
      </c>
      <c r="B1723" s="143" t="s">
        <v>2728</v>
      </c>
      <c r="C1723" s="143" t="s">
        <v>2729</v>
      </c>
      <c r="F1723" s="145">
        <f>VLOOKUP(E1723,RUOLO!$A$1:$B$6,2,FALSE)</f>
        <v>0</v>
      </c>
      <c r="G1723" s="140" t="s">
        <v>1625</v>
      </c>
      <c r="H1723" s="140" t="s">
        <v>1625</v>
      </c>
      <c r="I1723" s="145">
        <f>IF(A1723=A1722,1,0)</f>
        <v>0</v>
      </c>
      <c r="J1723" s="145">
        <f>IF(I1723=0,-INT(J1722-1),J1722)</f>
        <v>1</v>
      </c>
    </row>
    <row r="1724" spans="1:10" ht="12">
      <c r="A1724" s="140" t="s">
        <v>543</v>
      </c>
      <c r="B1724" s="143" t="s">
        <v>2728</v>
      </c>
      <c r="C1724" s="143" t="s">
        <v>2729</v>
      </c>
      <c r="F1724" s="145">
        <f>VLOOKUP(E1724,RUOLO!$A$1:$B$6,2,FALSE)</f>
        <v>0</v>
      </c>
      <c r="G1724" s="140" t="s">
        <v>1625</v>
      </c>
      <c r="H1724" s="140" t="s">
        <v>1646</v>
      </c>
      <c r="I1724" s="145">
        <f>IF(A1724=A1723,1,0)</f>
        <v>1</v>
      </c>
      <c r="J1724" s="145">
        <f>IF(I1724=0,-INT(J1723-1),J1723)</f>
        <v>1</v>
      </c>
    </row>
    <row r="1725" spans="1:10" ht="12">
      <c r="A1725" s="140" t="s">
        <v>543</v>
      </c>
      <c r="B1725" s="143" t="s">
        <v>2730</v>
      </c>
      <c r="C1725" s="143" t="s">
        <v>2731</v>
      </c>
      <c r="F1725" s="145">
        <f>VLOOKUP(E1725,RUOLO!$A$1:$B$6,2,FALSE)</f>
        <v>0</v>
      </c>
      <c r="G1725" s="140" t="s">
        <v>1646</v>
      </c>
      <c r="H1725" s="140" t="s">
        <v>1646</v>
      </c>
      <c r="I1725" s="145">
        <f>IF(A1725=A1724,1,0)</f>
        <v>1</v>
      </c>
      <c r="J1725" s="145">
        <f>IF(I1725=0,-INT(J1724-1),J1724)</f>
        <v>1</v>
      </c>
    </row>
    <row r="1726" spans="1:10" ht="12">
      <c r="A1726" s="140" t="s">
        <v>543</v>
      </c>
      <c r="B1726" s="143" t="s">
        <v>2732</v>
      </c>
      <c r="C1726" s="143" t="s">
        <v>2733</v>
      </c>
      <c r="F1726" s="145">
        <f>VLOOKUP(E1726,RUOLO!$A$1:$B$6,2,FALSE)</f>
        <v>0</v>
      </c>
      <c r="G1726" s="140" t="s">
        <v>1646</v>
      </c>
      <c r="H1726" s="140" t="s">
        <v>1646</v>
      </c>
      <c r="I1726" s="145">
        <f>IF(A1726=A1725,1,0)</f>
        <v>1</v>
      </c>
      <c r="J1726" s="145">
        <f>IF(I1726=0,-INT(J1725-1),J1725)</f>
        <v>1</v>
      </c>
    </row>
    <row r="1727" spans="1:10" ht="12">
      <c r="A1727" s="140" t="s">
        <v>543</v>
      </c>
      <c r="B1727" s="143" t="s">
        <v>2734</v>
      </c>
      <c r="C1727" s="143" t="s">
        <v>2735</v>
      </c>
      <c r="F1727" s="145">
        <f>VLOOKUP(E1727,RUOLO!$A$1:$B$6,2,FALSE)</f>
        <v>0</v>
      </c>
      <c r="G1727" s="140" t="s">
        <v>1646</v>
      </c>
      <c r="H1727" s="140" t="s">
        <v>1646</v>
      </c>
      <c r="I1727" s="145">
        <f>IF(A1727=A1726,1,0)</f>
        <v>1</v>
      </c>
      <c r="J1727" s="145">
        <f>IF(I1727=0,-INT(J1726-1),J1726)</f>
        <v>1</v>
      </c>
    </row>
    <row r="1728" spans="1:10" ht="12">
      <c r="A1728" s="140" t="s">
        <v>1398</v>
      </c>
      <c r="B1728" s="143" t="s">
        <v>3746</v>
      </c>
      <c r="C1728" s="143" t="s">
        <v>3747</v>
      </c>
      <c r="F1728" s="145">
        <f>VLOOKUP(E1728,RUOLO!$A$1:$B$6,2,FALSE)</f>
        <v>0</v>
      </c>
      <c r="G1728" s="140" t="s">
        <v>1625</v>
      </c>
      <c r="H1728" s="140" t="s">
        <v>1625</v>
      </c>
      <c r="I1728" s="145">
        <f>IF(A1728=A1727,1,0)</f>
        <v>0</v>
      </c>
      <c r="J1728" s="145">
        <f>IF(I1728=0,-INT(J1727-1),J1727)</f>
        <v>0</v>
      </c>
    </row>
    <row r="1729" spans="1:10" ht="12">
      <c r="A1729" s="140" t="s">
        <v>1398</v>
      </c>
      <c r="B1729" s="143" t="s">
        <v>3748</v>
      </c>
      <c r="C1729" s="143" t="s">
        <v>3749</v>
      </c>
      <c r="F1729" s="145">
        <f>VLOOKUP(E1729,RUOLO!$A$1:$B$6,2,FALSE)</f>
        <v>0</v>
      </c>
      <c r="G1729" s="140" t="s">
        <v>1625</v>
      </c>
      <c r="H1729" s="140" t="s">
        <v>1646</v>
      </c>
      <c r="I1729" s="145">
        <f>IF(A1729=A1728,1,0)</f>
        <v>1</v>
      </c>
      <c r="J1729" s="145">
        <f>IF(I1729=0,-INT(J1728-1),J1728)</f>
        <v>0</v>
      </c>
    </row>
    <row r="1730" spans="1:10" ht="12">
      <c r="A1730" s="140" t="s">
        <v>1398</v>
      </c>
      <c r="B1730" s="143" t="s">
        <v>3750</v>
      </c>
      <c r="C1730" s="143" t="s">
        <v>3751</v>
      </c>
      <c r="F1730" s="145">
        <f>VLOOKUP(E1730,RUOLO!$A$1:$B$6,2,FALSE)</f>
        <v>0</v>
      </c>
      <c r="G1730" s="140" t="s">
        <v>1646</v>
      </c>
      <c r="I1730" s="145">
        <f>IF(A1730=A1729,1,0)</f>
        <v>1</v>
      </c>
      <c r="J1730" s="145">
        <f>IF(I1730=0,-INT(J1729-1),J1729)</f>
        <v>0</v>
      </c>
    </row>
    <row r="1731" spans="1:10" ht="12">
      <c r="A1731" s="140" t="s">
        <v>1398</v>
      </c>
      <c r="B1731" s="143">
        <v>4649630268</v>
      </c>
      <c r="C1731" s="143" t="s">
        <v>3752</v>
      </c>
      <c r="F1731" s="145">
        <f>VLOOKUP(E1731,RUOLO!$A$1:$B$6,2,FALSE)</f>
        <v>0</v>
      </c>
      <c r="G1731" s="140" t="s">
        <v>1646</v>
      </c>
      <c r="I1731" s="145">
        <f>IF(A1731=A1730,1,0)</f>
        <v>1</v>
      </c>
      <c r="J1731" s="145">
        <f>IF(I1731=0,-INT(J1730-1),J1730)</f>
        <v>0</v>
      </c>
    </row>
    <row r="1732" spans="1:10" ht="12">
      <c r="A1732" s="140" t="s">
        <v>1398</v>
      </c>
      <c r="B1732" s="143">
        <v>1102360609</v>
      </c>
      <c r="C1732" s="143" t="s">
        <v>3753</v>
      </c>
      <c r="F1732" s="145">
        <f>VLOOKUP(E1732,RUOLO!$A$1:$B$6,2,FALSE)</f>
        <v>0</v>
      </c>
      <c r="G1732" s="140" t="s">
        <v>1646</v>
      </c>
      <c r="I1732" s="145">
        <f>IF(A1732=A1731,1,0)</f>
        <v>1</v>
      </c>
      <c r="J1732" s="145">
        <f>IF(I1732=0,-INT(J1731-1),J1731)</f>
        <v>0</v>
      </c>
    </row>
    <row r="1733" spans="1:10" ht="12">
      <c r="A1733" s="140" t="s">
        <v>970</v>
      </c>
      <c r="B1733" s="143" t="s">
        <v>3119</v>
      </c>
      <c r="C1733" s="143" t="s">
        <v>3120</v>
      </c>
      <c r="F1733" s="145">
        <f>VLOOKUP(E1733,RUOLO!$A$1:$B$6,2,FALSE)</f>
        <v>0</v>
      </c>
      <c r="G1733" s="140" t="s">
        <v>1646</v>
      </c>
      <c r="H1733" s="140" t="s">
        <v>1646</v>
      </c>
      <c r="I1733" s="145">
        <f>IF(A1733=A1732,1,0)</f>
        <v>0</v>
      </c>
      <c r="J1733" s="145">
        <f>IF(I1733=0,-INT(J1732-1),J1732)</f>
        <v>1</v>
      </c>
    </row>
    <row r="1734" spans="1:10" ht="12">
      <c r="A1734" s="140" t="s">
        <v>970</v>
      </c>
      <c r="B1734" s="143" t="s">
        <v>3121</v>
      </c>
      <c r="C1734" s="143" t="s">
        <v>3122</v>
      </c>
      <c r="F1734" s="145">
        <f>VLOOKUP(E1734,RUOLO!$A$1:$B$6,2,FALSE)</f>
        <v>0</v>
      </c>
      <c r="G1734" s="140" t="s">
        <v>1646</v>
      </c>
      <c r="H1734" s="140" t="s">
        <v>1646</v>
      </c>
      <c r="I1734" s="145">
        <f>IF(A1734=A1733,1,0)</f>
        <v>1</v>
      </c>
      <c r="J1734" s="145">
        <f>IF(I1734=0,-INT(J1733-1),J1733)</f>
        <v>1</v>
      </c>
    </row>
    <row r="1735" spans="1:10" ht="12">
      <c r="A1735" s="140" t="s">
        <v>970</v>
      </c>
      <c r="B1735" s="143" t="s">
        <v>3123</v>
      </c>
      <c r="C1735" s="143" t="s">
        <v>3124</v>
      </c>
      <c r="F1735" s="145">
        <f>VLOOKUP(E1735,RUOLO!$A$1:$B$6,2,FALSE)</f>
        <v>0</v>
      </c>
      <c r="G1735" s="140" t="s">
        <v>1646</v>
      </c>
      <c r="H1735" s="140" t="s">
        <v>1646</v>
      </c>
      <c r="I1735" s="145">
        <f>IF(A1735=A1734,1,0)</f>
        <v>1</v>
      </c>
      <c r="J1735" s="145">
        <f>IF(I1735=0,-INT(J1734-1),J1734)</f>
        <v>1</v>
      </c>
    </row>
    <row r="1736" spans="1:10" ht="12">
      <c r="A1736" s="140" t="s">
        <v>970</v>
      </c>
      <c r="B1736" s="143" t="s">
        <v>3125</v>
      </c>
      <c r="C1736" s="143" t="s">
        <v>3126</v>
      </c>
      <c r="F1736" s="145">
        <f>VLOOKUP(E1736,RUOLO!$A$1:$B$6,2,FALSE)</f>
        <v>0</v>
      </c>
      <c r="G1736" s="140" t="s">
        <v>1646</v>
      </c>
      <c r="H1736" s="140" t="s">
        <v>1646</v>
      </c>
      <c r="I1736" s="145">
        <f>IF(A1736=A1735,1,0)</f>
        <v>1</v>
      </c>
      <c r="J1736" s="145">
        <f>IF(I1736=0,-INT(J1735-1),J1735)</f>
        <v>1</v>
      </c>
    </row>
    <row r="1737" spans="1:10" ht="12">
      <c r="A1737" s="140" t="s">
        <v>970</v>
      </c>
      <c r="B1737" s="143" t="s">
        <v>3127</v>
      </c>
      <c r="C1737" s="143" t="s">
        <v>3128</v>
      </c>
      <c r="F1737" s="145">
        <f>VLOOKUP(E1737,RUOLO!$A$1:$B$6,2,FALSE)</f>
        <v>0</v>
      </c>
      <c r="G1737" s="140" t="s">
        <v>1646</v>
      </c>
      <c r="H1737" s="140" t="s">
        <v>1646</v>
      </c>
      <c r="I1737" s="145">
        <f>IF(A1737=A1736,1,0)</f>
        <v>1</v>
      </c>
      <c r="J1737" s="145">
        <f>IF(I1737=0,-INT(J1736-1),J1736)</f>
        <v>1</v>
      </c>
    </row>
    <row r="1738" spans="1:10" ht="12">
      <c r="A1738" s="140" t="s">
        <v>970</v>
      </c>
      <c r="B1738" s="143" t="s">
        <v>3129</v>
      </c>
      <c r="C1738" s="143" t="s">
        <v>3130</v>
      </c>
      <c r="F1738" s="145">
        <f>VLOOKUP(E1738,RUOLO!$A$1:$B$6,2,FALSE)</f>
        <v>0</v>
      </c>
      <c r="G1738" s="140" t="s">
        <v>1646</v>
      </c>
      <c r="H1738" s="140" t="s">
        <v>1646</v>
      </c>
      <c r="I1738" s="145">
        <f>IF(A1738=A1737,1,0)</f>
        <v>1</v>
      </c>
      <c r="J1738" s="145">
        <f>IF(I1738=0,-INT(J1737-1),J1737)</f>
        <v>1</v>
      </c>
    </row>
    <row r="1739" spans="1:10" ht="12">
      <c r="A1739" s="140" t="s">
        <v>970</v>
      </c>
      <c r="B1739" s="143" t="s">
        <v>3131</v>
      </c>
      <c r="C1739" s="143" t="s">
        <v>3132</v>
      </c>
      <c r="F1739" s="145">
        <f>VLOOKUP(E1739,RUOLO!$A$1:$B$6,2,FALSE)</f>
        <v>0</v>
      </c>
      <c r="G1739" s="140" t="s">
        <v>1625</v>
      </c>
      <c r="H1739" s="140" t="s">
        <v>1646</v>
      </c>
      <c r="I1739" s="145">
        <f>IF(A1739=A1738,1,0)</f>
        <v>1</v>
      </c>
      <c r="J1739" s="145">
        <f>IF(I1739=0,-INT(J1738-1),J1738)</f>
        <v>1</v>
      </c>
    </row>
    <row r="1740" spans="1:10" ht="12">
      <c r="A1740" s="140" t="s">
        <v>970</v>
      </c>
      <c r="B1740" s="143" t="s">
        <v>3133</v>
      </c>
      <c r="C1740" s="143" t="s">
        <v>3134</v>
      </c>
      <c r="F1740" s="145">
        <f>VLOOKUP(E1740,RUOLO!$A$1:$B$6,2,FALSE)</f>
        <v>0</v>
      </c>
      <c r="G1740" s="140" t="s">
        <v>1625</v>
      </c>
      <c r="H1740" s="140" t="s">
        <v>1625</v>
      </c>
      <c r="I1740" s="145">
        <f>IF(A1740=A1739,1,0)</f>
        <v>1</v>
      </c>
      <c r="J1740" s="145">
        <f>IF(I1740=0,-INT(J1739-1),J1739)</f>
        <v>1</v>
      </c>
    </row>
    <row r="1741" spans="1:10" ht="12">
      <c r="A1741" s="140" t="s">
        <v>970</v>
      </c>
      <c r="B1741" s="143" t="s">
        <v>3135</v>
      </c>
      <c r="C1741" s="143" t="s">
        <v>3136</v>
      </c>
      <c r="F1741" s="145">
        <f>VLOOKUP(E1741,RUOLO!$A$1:$B$6,2,FALSE)</f>
        <v>0</v>
      </c>
      <c r="G1741" s="140" t="s">
        <v>1625</v>
      </c>
      <c r="H1741" s="140" t="s">
        <v>1646</v>
      </c>
      <c r="I1741" s="145">
        <f>IF(A1741=A1740,1,0)</f>
        <v>1</v>
      </c>
      <c r="J1741" s="145">
        <f>IF(I1741=0,-INT(J1740-1),J1740)</f>
        <v>1</v>
      </c>
    </row>
    <row r="1742" spans="1:10" ht="12">
      <c r="A1742" s="140" t="s">
        <v>970</v>
      </c>
      <c r="B1742" s="143" t="s">
        <v>3137</v>
      </c>
      <c r="C1742" s="143" t="s">
        <v>3138</v>
      </c>
      <c r="F1742" s="145">
        <f>VLOOKUP(E1742,RUOLO!$A$1:$B$6,2,FALSE)</f>
        <v>0</v>
      </c>
      <c r="G1742" s="140" t="s">
        <v>1646</v>
      </c>
      <c r="H1742" s="140" t="s">
        <v>1646</v>
      </c>
      <c r="I1742" s="145">
        <f>IF(A1742=A1741,1,0)</f>
        <v>1</v>
      </c>
      <c r="J1742" s="145">
        <f>IF(I1742=0,-INT(J1741-1),J1741)</f>
        <v>1</v>
      </c>
    </row>
    <row r="1743" spans="1:10" ht="12">
      <c r="A1743" s="140" t="s">
        <v>970</v>
      </c>
      <c r="B1743" s="143" t="s">
        <v>3139</v>
      </c>
      <c r="C1743" s="143" t="s">
        <v>3140</v>
      </c>
      <c r="F1743" s="145">
        <f>VLOOKUP(E1743,RUOLO!$A$1:$B$6,2,FALSE)</f>
        <v>0</v>
      </c>
      <c r="G1743" s="140" t="s">
        <v>1646</v>
      </c>
      <c r="H1743" s="140" t="s">
        <v>1646</v>
      </c>
      <c r="I1743" s="145">
        <f>IF(A1743=A1742,1,0)</f>
        <v>1</v>
      </c>
      <c r="J1743" s="145">
        <f>IF(I1743=0,-INT(J1742-1),J1742)</f>
        <v>1</v>
      </c>
    </row>
    <row r="1744" spans="1:10" ht="12">
      <c r="A1744" s="140" t="s">
        <v>1267</v>
      </c>
      <c r="B1744" s="143" t="s">
        <v>3607</v>
      </c>
      <c r="C1744" s="143" t="s">
        <v>3608</v>
      </c>
      <c r="F1744" s="145">
        <f>VLOOKUP(E1744,RUOLO!$A$1:$B$6,2,FALSE)</f>
        <v>0</v>
      </c>
      <c r="G1744" s="140" t="s">
        <v>1625</v>
      </c>
      <c r="H1744" s="140" t="s">
        <v>1625</v>
      </c>
      <c r="I1744" s="145">
        <f>IF(A1744=A1743,1,0)</f>
        <v>0</v>
      </c>
      <c r="J1744" s="145">
        <f>IF(I1744=0,-INT(J1743-1),J1743)</f>
        <v>0</v>
      </c>
    </row>
    <row r="1745" spans="1:10" ht="12">
      <c r="A1745" s="140" t="s">
        <v>1369</v>
      </c>
      <c r="B1745" s="143" t="s">
        <v>3706</v>
      </c>
      <c r="C1745" s="143" t="s">
        <v>3707</v>
      </c>
      <c r="F1745" s="145">
        <f>VLOOKUP(E1745,RUOLO!$A$1:$B$6,2,FALSE)</f>
        <v>0</v>
      </c>
      <c r="G1745" s="140" t="s">
        <v>1625</v>
      </c>
      <c r="H1745" s="140" t="s">
        <v>1625</v>
      </c>
      <c r="I1745" s="145">
        <f>IF(A1745=A1744,1,0)</f>
        <v>0</v>
      </c>
      <c r="J1745" s="145">
        <f>IF(I1745=0,-INT(J1744-1),J1744)</f>
        <v>1</v>
      </c>
    </row>
    <row r="1746" spans="1:10" ht="12">
      <c r="A1746" s="140" t="s">
        <v>1070</v>
      </c>
      <c r="B1746" s="143" t="s">
        <v>2291</v>
      </c>
      <c r="C1746" s="143" t="s">
        <v>3409</v>
      </c>
      <c r="F1746" s="145">
        <f>VLOOKUP(E1746,RUOLO!$A$1:$B$6,2,FALSE)</f>
        <v>0</v>
      </c>
      <c r="G1746" s="140" t="s">
        <v>1625</v>
      </c>
      <c r="H1746" s="140" t="s">
        <v>1625</v>
      </c>
      <c r="I1746" s="145">
        <f>IF(A1746=A1745,1,0)</f>
        <v>0</v>
      </c>
      <c r="J1746" s="145">
        <f>IF(I1746=0,-INT(J1745-1),J1745)</f>
        <v>0</v>
      </c>
    </row>
    <row r="1747" spans="1:10" ht="12">
      <c r="A1747" s="140" t="s">
        <v>754</v>
      </c>
      <c r="B1747" s="143" t="s">
        <v>2368</v>
      </c>
      <c r="C1747" s="143" t="s">
        <v>2828</v>
      </c>
      <c r="F1747" s="145">
        <f>VLOOKUP(E1747,RUOLO!$A$1:$B$6,2,FALSE)</f>
        <v>0</v>
      </c>
      <c r="G1747" s="140" t="s">
        <v>1625</v>
      </c>
      <c r="H1747" s="140" t="s">
        <v>1625</v>
      </c>
      <c r="I1747" s="145">
        <f>IF(A1747=A1746,1,0)</f>
        <v>0</v>
      </c>
      <c r="J1747" s="145">
        <f>IF(I1747=0,-INT(J1746-1),J1746)</f>
        <v>1</v>
      </c>
    </row>
    <row r="1748" spans="1:10" ht="12">
      <c r="A1748" s="140" t="s">
        <v>1062</v>
      </c>
      <c r="B1748" s="143" t="s">
        <v>2487</v>
      </c>
      <c r="C1748" s="143" t="s">
        <v>3408</v>
      </c>
      <c r="F1748" s="145">
        <f>VLOOKUP(E1748,RUOLO!$A$1:$B$6,2,FALSE)</f>
        <v>0</v>
      </c>
      <c r="G1748" s="140" t="s">
        <v>1625</v>
      </c>
      <c r="H1748" s="140" t="s">
        <v>1625</v>
      </c>
      <c r="I1748" s="145">
        <f>IF(A1748=A1747,1,0)</f>
        <v>0</v>
      </c>
      <c r="J1748" s="145">
        <f>IF(I1748=0,-INT(J1747-1),J1747)</f>
        <v>0</v>
      </c>
    </row>
    <row r="1749" spans="1:10" ht="12">
      <c r="A1749" s="140" t="s">
        <v>992</v>
      </c>
      <c r="B1749" s="143" t="s">
        <v>3238</v>
      </c>
      <c r="C1749" s="143" t="s">
        <v>3239</v>
      </c>
      <c r="F1749" s="145">
        <f>VLOOKUP(E1749,RUOLO!$A$1:$B$6,2,FALSE)</f>
        <v>0</v>
      </c>
      <c r="G1749" s="140" t="s">
        <v>1625</v>
      </c>
      <c r="H1749" s="140" t="s">
        <v>1625</v>
      </c>
      <c r="I1749" s="145">
        <f>IF(A1749=A1748,1,0)</f>
        <v>0</v>
      </c>
      <c r="J1749" s="145">
        <f>IF(I1749=0,-INT(J1748-1),J1748)</f>
        <v>1</v>
      </c>
    </row>
    <row r="1750" spans="1:10" ht="12">
      <c r="A1750" s="140" t="s">
        <v>992</v>
      </c>
      <c r="B1750" s="143" t="s">
        <v>3240</v>
      </c>
      <c r="C1750" s="143" t="s">
        <v>3241</v>
      </c>
      <c r="F1750" s="145">
        <f>VLOOKUP(E1750,RUOLO!$A$1:$B$6,2,FALSE)</f>
        <v>0</v>
      </c>
      <c r="G1750" s="140" t="s">
        <v>1625</v>
      </c>
      <c r="H1750" s="140" t="s">
        <v>1646</v>
      </c>
      <c r="I1750" s="145">
        <f>IF(A1750=A1749,1,0)</f>
        <v>1</v>
      </c>
      <c r="J1750" s="145">
        <f>IF(I1750=0,-INT(J1749-1),J1749)</f>
        <v>1</v>
      </c>
    </row>
    <row r="1751" spans="1:10" ht="12">
      <c r="A1751" s="140" t="s">
        <v>992</v>
      </c>
      <c r="B1751" s="143" t="s">
        <v>2321</v>
      </c>
      <c r="C1751" s="143" t="s">
        <v>3242</v>
      </c>
      <c r="F1751" s="145">
        <f>VLOOKUP(E1751,RUOLO!$A$1:$B$6,2,FALSE)</f>
        <v>0</v>
      </c>
      <c r="G1751" s="140" t="s">
        <v>1625</v>
      </c>
      <c r="H1751" s="140" t="s">
        <v>1646</v>
      </c>
      <c r="I1751" s="145">
        <f>IF(A1751=A1750,1,0)</f>
        <v>1</v>
      </c>
      <c r="J1751" s="145">
        <f>IF(I1751=0,-INT(J1750-1),J1750)</f>
        <v>1</v>
      </c>
    </row>
    <row r="1752" spans="1:10" ht="12">
      <c r="A1752" s="140" t="s">
        <v>1320</v>
      </c>
      <c r="B1752" s="143">
        <v>81004390415</v>
      </c>
      <c r="C1752" s="143" t="s">
        <v>3662</v>
      </c>
      <c r="F1752" s="145">
        <f>VLOOKUP(E1752,RUOLO!$A$1:$B$6,2,FALSE)</f>
        <v>0</v>
      </c>
      <c r="G1752" s="140" t="s">
        <v>3651</v>
      </c>
      <c r="H1752" s="140" t="s">
        <v>3651</v>
      </c>
      <c r="I1752" s="145">
        <f>IF(A1752=A1751,1,0)</f>
        <v>0</v>
      </c>
      <c r="J1752" s="145">
        <f>IF(I1752=0,-INT(J1751-1),J1751)</f>
        <v>0</v>
      </c>
    </row>
    <row r="1753" spans="1:10" ht="12">
      <c r="A1753" s="140" t="s">
        <v>548</v>
      </c>
      <c r="B1753" s="143" t="s">
        <v>2738</v>
      </c>
      <c r="C1753" s="143" t="s">
        <v>2739</v>
      </c>
      <c r="F1753" s="145">
        <f>VLOOKUP(E1753,RUOLO!$A$1:$B$6,2,FALSE)</f>
        <v>0</v>
      </c>
      <c r="G1753" s="140" t="s">
        <v>1625</v>
      </c>
      <c r="H1753" s="140" t="s">
        <v>1625</v>
      </c>
      <c r="I1753" s="145">
        <f>IF(A1753=A1752,1,0)</f>
        <v>0</v>
      </c>
      <c r="J1753" s="145">
        <f>IF(I1753=0,-INT(J1752-1),J1752)</f>
        <v>1</v>
      </c>
    </row>
    <row r="1754" spans="1:10" ht="12">
      <c r="A1754" s="140" t="s">
        <v>1103</v>
      </c>
      <c r="B1754" s="143" t="s">
        <v>2473</v>
      </c>
      <c r="C1754" s="143" t="s">
        <v>2474</v>
      </c>
      <c r="F1754" s="145">
        <f>VLOOKUP(E1754,RUOLO!$A$1:$B$6,2,FALSE)</f>
        <v>0</v>
      </c>
      <c r="G1754" s="140" t="s">
        <v>1625</v>
      </c>
      <c r="H1754" s="140" t="s">
        <v>1625</v>
      </c>
      <c r="I1754" s="145">
        <f>IF(A1754=A1753,1,0)</f>
        <v>0</v>
      </c>
      <c r="J1754" s="145">
        <f>IF(I1754=0,-INT(J1753-1),J1753)</f>
        <v>0</v>
      </c>
    </row>
    <row r="1755" spans="1:10" ht="12">
      <c r="A1755" s="160" t="s">
        <v>220</v>
      </c>
      <c r="B1755" s="143" t="s">
        <v>2255</v>
      </c>
      <c r="C1755" s="143" t="s">
        <v>2256</v>
      </c>
      <c r="F1755" s="145">
        <f>VLOOKUP(E1755,RUOLO!$A$1:$B$6,2,FALSE)</f>
        <v>0</v>
      </c>
      <c r="G1755" s="140" t="s">
        <v>1625</v>
      </c>
      <c r="H1755" s="140" t="s">
        <v>1625</v>
      </c>
      <c r="I1755" s="145">
        <f>IF(A1755=A1754,1,0)</f>
        <v>0</v>
      </c>
      <c r="J1755" s="145">
        <f>IF(I1755=0,-INT(J1754-1),J1754)</f>
        <v>1</v>
      </c>
    </row>
    <row r="1756" spans="1:10" ht="12">
      <c r="A1756" s="140" t="s">
        <v>886</v>
      </c>
      <c r="C1756" s="143" t="s">
        <v>2937</v>
      </c>
      <c r="F1756" s="145">
        <f>VLOOKUP(E1756,RUOLO!$A$1:$B$6,2,FALSE)</f>
        <v>0</v>
      </c>
      <c r="G1756" s="140" t="s">
        <v>1625</v>
      </c>
      <c r="H1756" s="140" t="s">
        <v>1625</v>
      </c>
      <c r="I1756" s="145">
        <f>IF(A1756=A1755,1,0)</f>
        <v>0</v>
      </c>
      <c r="J1756" s="145">
        <f>IF(I1756=0,-INT(J1755-1),J1755)</f>
        <v>0</v>
      </c>
    </row>
    <row r="1757" spans="1:10" ht="12">
      <c r="A1757" s="140" t="s">
        <v>563</v>
      </c>
      <c r="B1757" s="143" t="s">
        <v>2728</v>
      </c>
      <c r="C1757" s="143" t="s">
        <v>2729</v>
      </c>
      <c r="F1757" s="145">
        <f>VLOOKUP(E1757,RUOLO!$A$1:$B$6,2,FALSE)</f>
        <v>0</v>
      </c>
      <c r="G1757" s="140" t="s">
        <v>1625</v>
      </c>
      <c r="H1757" s="140" t="s">
        <v>1625</v>
      </c>
      <c r="I1757" s="145">
        <f>IF(A1757=A1756,1,0)</f>
        <v>0</v>
      </c>
      <c r="J1757" s="145">
        <f>IF(I1757=0,-INT(J1756-1),J1756)</f>
        <v>1</v>
      </c>
    </row>
    <row r="1758" spans="1:10" ht="12">
      <c r="A1758" s="140" t="s">
        <v>563</v>
      </c>
      <c r="B1758" s="143" t="s">
        <v>2721</v>
      </c>
      <c r="C1758" s="143" t="s">
        <v>2722</v>
      </c>
      <c r="F1758" s="145">
        <f>VLOOKUP(E1758,RUOLO!$A$1:$B$6,2,FALSE)</f>
        <v>0</v>
      </c>
      <c r="G1758" s="140" t="s">
        <v>1625</v>
      </c>
      <c r="H1758" s="140" t="s">
        <v>1646</v>
      </c>
      <c r="I1758" s="145">
        <f>IF(A1758=A1757,1,0)</f>
        <v>1</v>
      </c>
      <c r="J1758" s="145">
        <f>IF(I1758=0,-INT(J1757-1),J1757)</f>
        <v>1</v>
      </c>
    </row>
    <row r="1759" spans="1:10" ht="12">
      <c r="A1759" s="140" t="s">
        <v>563</v>
      </c>
      <c r="C1759" s="143" t="s">
        <v>2743</v>
      </c>
      <c r="F1759" s="145">
        <f>VLOOKUP(E1759,RUOLO!$A$1:$B$6,2,FALSE)</f>
        <v>0</v>
      </c>
      <c r="G1759" s="140" t="s">
        <v>1625</v>
      </c>
      <c r="H1759" s="140" t="s">
        <v>1646</v>
      </c>
      <c r="I1759" s="145">
        <f>IF(A1759=A1758,1,0)</f>
        <v>1</v>
      </c>
      <c r="J1759" s="145">
        <f>IF(I1759=0,-INT(J1758-1),J1758)</f>
        <v>1</v>
      </c>
    </row>
    <row r="1760" spans="1:10" ht="12.75">
      <c r="A1760" s="166" t="s">
        <v>290</v>
      </c>
      <c r="B1760" s="143" t="s">
        <v>2295</v>
      </c>
      <c r="C1760" s="143" t="s">
        <v>2334</v>
      </c>
      <c r="F1760" s="145">
        <f>VLOOKUP(E1760,RUOLO!$A$1:$B$6,2,FALSE)</f>
        <v>0</v>
      </c>
      <c r="G1760" s="140" t="s">
        <v>1625</v>
      </c>
      <c r="H1760" s="140" t="s">
        <v>1625</v>
      </c>
      <c r="I1760" s="145">
        <f>IF(A1760=A1759,1,0)</f>
        <v>0</v>
      </c>
      <c r="J1760" s="145">
        <f>IF(I1760=0,-INT(J1759-1),J1759)</f>
        <v>0</v>
      </c>
    </row>
    <row r="1761" spans="1:10" ht="12">
      <c r="A1761" s="140" t="s">
        <v>795</v>
      </c>
      <c r="B1761" s="143" t="s">
        <v>2856</v>
      </c>
      <c r="C1761" s="169" t="s">
        <v>2857</v>
      </c>
      <c r="F1761" s="145">
        <f>VLOOKUP(E1761,RUOLO!$A$1:$B$6,2,FALSE)</f>
        <v>0</v>
      </c>
      <c r="G1761" s="140" t="s">
        <v>1625</v>
      </c>
      <c r="H1761" s="140" t="s">
        <v>1625</v>
      </c>
      <c r="I1761" s="145">
        <f>IF(A1761=A1760,1,0)</f>
        <v>0</v>
      </c>
      <c r="J1761" s="145">
        <f>IF(I1761=0,-INT(J1760-1),J1760)</f>
        <v>1</v>
      </c>
    </row>
    <row r="1762" spans="1:10" ht="12">
      <c r="A1762" s="140" t="s">
        <v>1359</v>
      </c>
      <c r="B1762" s="143" t="s">
        <v>2366</v>
      </c>
      <c r="C1762" s="143" t="s">
        <v>3698</v>
      </c>
      <c r="F1762" s="145">
        <f>VLOOKUP(E1762,RUOLO!$A$1:$B$6,2,FALSE)</f>
        <v>0</v>
      </c>
      <c r="G1762" s="140" t="s">
        <v>3651</v>
      </c>
      <c r="H1762" s="140" t="s">
        <v>3651</v>
      </c>
      <c r="I1762" s="145">
        <f>IF(A1762=A1761,1,0)</f>
        <v>0</v>
      </c>
      <c r="J1762" s="145">
        <f>IF(I1762=0,-INT(J1761-1),J1761)</f>
        <v>0</v>
      </c>
    </row>
    <row r="1763" spans="1:10" ht="12.75">
      <c r="A1763" s="166" t="s">
        <v>312</v>
      </c>
      <c r="B1763" s="143" t="s">
        <v>2325</v>
      </c>
      <c r="C1763" s="143" t="s">
        <v>2326</v>
      </c>
      <c r="F1763" s="145">
        <f>VLOOKUP(E1763,RUOLO!$A$1:$B$6,2,FALSE)</f>
        <v>0</v>
      </c>
      <c r="G1763" s="140" t="s">
        <v>1625</v>
      </c>
      <c r="H1763" s="140" t="s">
        <v>1625</v>
      </c>
      <c r="I1763" s="145">
        <f>IF(A1763=A1762,1,0)</f>
        <v>0</v>
      </c>
      <c r="J1763" s="145">
        <f>IF(I1763=0,-INT(J1762-1),J1762)</f>
        <v>1</v>
      </c>
    </row>
    <row r="1764" spans="1:10" ht="12">
      <c r="A1764" s="140" t="s">
        <v>700</v>
      </c>
      <c r="B1764" s="143" t="s">
        <v>2816</v>
      </c>
      <c r="C1764" s="143" t="s">
        <v>2817</v>
      </c>
      <c r="F1764" s="145">
        <f>VLOOKUP(E1764,RUOLO!$A$1:$B$6,2,FALSE)</f>
        <v>0</v>
      </c>
      <c r="G1764" s="140" t="s">
        <v>1625</v>
      </c>
      <c r="H1764" s="140" t="s">
        <v>1625</v>
      </c>
      <c r="I1764" s="145">
        <f>IF(A1764=A1763,1,0)</f>
        <v>0</v>
      </c>
      <c r="J1764" s="145">
        <f>IF(I1764=0,-INT(J1763-1),J1763)</f>
        <v>0</v>
      </c>
    </row>
    <row r="1765" spans="1:10" ht="12">
      <c r="A1765" s="140" t="s">
        <v>471</v>
      </c>
      <c r="B1765" s="143" t="s">
        <v>2691</v>
      </c>
      <c r="C1765" s="143" t="s">
        <v>2692</v>
      </c>
      <c r="F1765" s="145">
        <f>VLOOKUP(E1765,RUOLO!$A$1:$B$6,2,FALSE)</f>
        <v>0</v>
      </c>
      <c r="G1765" s="140" t="s">
        <v>1625</v>
      </c>
      <c r="H1765" s="140" t="s">
        <v>1625</v>
      </c>
      <c r="I1765" s="145">
        <f>IF(A1765=A1764,1,0)</f>
        <v>0</v>
      </c>
      <c r="J1765" s="145">
        <f>IF(I1765=0,-INT(J1764-1),J1764)</f>
        <v>1</v>
      </c>
    </row>
    <row r="1766" spans="1:10" ht="12">
      <c r="A1766" s="140" t="s">
        <v>1353</v>
      </c>
      <c r="B1766" s="143" t="s">
        <v>3702</v>
      </c>
      <c r="C1766" s="143" t="s">
        <v>3703</v>
      </c>
      <c r="F1766" s="145">
        <f>VLOOKUP(E1766,RUOLO!$A$1:$B$6,2,FALSE)</f>
        <v>0</v>
      </c>
      <c r="G1766" s="140" t="s">
        <v>3651</v>
      </c>
      <c r="H1766" s="140" t="s">
        <v>3651</v>
      </c>
      <c r="I1766" s="145">
        <f>IF(A1766=A1765,1,0)</f>
        <v>0</v>
      </c>
      <c r="J1766" s="145">
        <f>IF(I1766=0,-INT(J1765-1),J1765)</f>
        <v>0</v>
      </c>
    </row>
    <row r="1767" spans="1:10" ht="12">
      <c r="A1767" s="154" t="s">
        <v>120</v>
      </c>
      <c r="B1767" s="143" t="s">
        <v>2191</v>
      </c>
      <c r="C1767" s="143" t="s">
        <v>2192</v>
      </c>
      <c r="F1767" s="145">
        <f>VLOOKUP(E1767,RUOLO!$A$1:$B$6,2,FALSE)</f>
        <v>0</v>
      </c>
      <c r="G1767" s="140" t="s">
        <v>1625</v>
      </c>
      <c r="H1767" s="140" t="s">
        <v>1625</v>
      </c>
      <c r="I1767" s="145">
        <f>IF(A1767=A1766,1,0)</f>
        <v>0</v>
      </c>
      <c r="J1767" s="145">
        <f>IF(I1767=0,-INT(J1766-1),J1766)</f>
        <v>1</v>
      </c>
    </row>
    <row r="1768" spans="1:10" ht="12">
      <c r="A1768" s="140" t="s">
        <v>931</v>
      </c>
      <c r="B1768" s="143" t="s">
        <v>2949</v>
      </c>
      <c r="C1768" s="143" t="s">
        <v>2950</v>
      </c>
      <c r="F1768" s="145">
        <f>VLOOKUP(E1768,RUOLO!$A$1:$B$6,2,FALSE)</f>
        <v>0</v>
      </c>
      <c r="G1768" s="140" t="s">
        <v>1625</v>
      </c>
      <c r="H1768" s="140" t="s">
        <v>1646</v>
      </c>
      <c r="I1768" s="145">
        <f>IF(A1768=A1767,1,0)</f>
        <v>0</v>
      </c>
      <c r="J1768" s="145">
        <f>IF(I1768=0,-INT(J1767-1),J1767)</f>
        <v>0</v>
      </c>
    </row>
    <row r="1769" spans="1:10" ht="12">
      <c r="A1769" s="140" t="s">
        <v>931</v>
      </c>
      <c r="B1769" s="143" t="s">
        <v>2709</v>
      </c>
      <c r="C1769" s="143" t="s">
        <v>2951</v>
      </c>
      <c r="F1769" s="145">
        <f>VLOOKUP(E1769,RUOLO!$A$1:$B$6,2,FALSE)</f>
        <v>0</v>
      </c>
      <c r="G1769" s="140" t="s">
        <v>1625</v>
      </c>
      <c r="H1769" s="140" t="s">
        <v>1646</v>
      </c>
      <c r="I1769" s="145">
        <f>IF(A1769=A1768,1,0)</f>
        <v>1</v>
      </c>
      <c r="J1769" s="145">
        <f>IF(I1769=0,-INT(J1768-1),J1768)</f>
        <v>0</v>
      </c>
    </row>
    <row r="1770" spans="1:10" ht="24">
      <c r="A1770" s="140" t="s">
        <v>931</v>
      </c>
      <c r="B1770" s="153" t="s">
        <v>1948</v>
      </c>
      <c r="C1770" s="143" t="s">
        <v>1949</v>
      </c>
      <c r="F1770" s="145">
        <f>VLOOKUP(E1770,RUOLO!$A$1:$B$6,2,FALSE)</f>
        <v>0</v>
      </c>
      <c r="G1770" s="140" t="s">
        <v>1625</v>
      </c>
      <c r="H1770" s="140" t="s">
        <v>1625</v>
      </c>
      <c r="I1770" s="145">
        <f>IF(A1770=A1769,1,0)</f>
        <v>1</v>
      </c>
      <c r="J1770" s="145">
        <f>IF(I1770=0,-INT(J1769-1),J1769)</f>
        <v>0</v>
      </c>
    </row>
    <row r="1771" spans="1:10" ht="12">
      <c r="A1771" s="140" t="s">
        <v>931</v>
      </c>
      <c r="B1771" s="143" t="s">
        <v>1739</v>
      </c>
      <c r="C1771" s="143" t="s">
        <v>2952</v>
      </c>
      <c r="F1771" s="145">
        <f>VLOOKUP(E1771,RUOLO!$A$1:$B$6,2,FALSE)</f>
        <v>0</v>
      </c>
      <c r="G1771" s="140" t="s">
        <v>1625</v>
      </c>
      <c r="H1771" s="140" t="s">
        <v>1646</v>
      </c>
      <c r="I1771" s="145">
        <f>IF(A1771=A1770,1,0)</f>
        <v>1</v>
      </c>
      <c r="J1771" s="145">
        <f>IF(I1771=0,-INT(J1770-1),J1770)</f>
        <v>0</v>
      </c>
    </row>
    <row r="1772" spans="1:10" ht="12">
      <c r="A1772" s="140" t="s">
        <v>931</v>
      </c>
      <c r="B1772" s="143" t="s">
        <v>2953</v>
      </c>
      <c r="C1772" s="143" t="s">
        <v>2954</v>
      </c>
      <c r="F1772" s="145">
        <f>VLOOKUP(E1772,RUOLO!$A$1:$B$6,2,FALSE)</f>
        <v>0</v>
      </c>
      <c r="G1772" s="140" t="s">
        <v>1625</v>
      </c>
      <c r="H1772" s="140" t="s">
        <v>1646</v>
      </c>
      <c r="I1772" s="145">
        <f>IF(A1772=A1771,1,0)</f>
        <v>1</v>
      </c>
      <c r="J1772" s="145">
        <f>IF(I1772=0,-INT(J1771-1),J1771)</f>
        <v>0</v>
      </c>
    </row>
    <row r="1773" spans="1:10" ht="12">
      <c r="A1773" s="140" t="s">
        <v>931</v>
      </c>
      <c r="B1773" s="143" t="s">
        <v>2955</v>
      </c>
      <c r="C1773" s="143" t="s">
        <v>2956</v>
      </c>
      <c r="F1773" s="145">
        <f>VLOOKUP(E1773,RUOLO!$A$1:$B$6,2,FALSE)</f>
        <v>0</v>
      </c>
      <c r="G1773" s="140" t="s">
        <v>1625</v>
      </c>
      <c r="H1773" s="140" t="s">
        <v>1646</v>
      </c>
      <c r="I1773" s="145">
        <f>IF(A1773=A1772,1,0)</f>
        <v>1</v>
      </c>
      <c r="J1773" s="145">
        <f>IF(I1773=0,-INT(J1772-1),J1772)</f>
        <v>0</v>
      </c>
    </row>
    <row r="1774" spans="1:10" ht="12">
      <c r="A1774" s="140" t="s">
        <v>931</v>
      </c>
      <c r="B1774" s="143" t="s">
        <v>2957</v>
      </c>
      <c r="C1774" s="143" t="s">
        <v>2958</v>
      </c>
      <c r="F1774" s="145">
        <f>VLOOKUP(E1774,RUOLO!$A$1:$B$6,2,FALSE)</f>
        <v>0</v>
      </c>
      <c r="G1774" s="140" t="s">
        <v>1625</v>
      </c>
      <c r="H1774" s="140" t="s">
        <v>1646</v>
      </c>
      <c r="I1774" s="145">
        <f>IF(A1774=A1773,1,0)</f>
        <v>1</v>
      </c>
      <c r="J1774" s="145">
        <f>IF(I1774=0,-INT(J1773-1),J1773)</f>
        <v>0</v>
      </c>
    </row>
    <row r="1775" spans="1:10" ht="12">
      <c r="A1775" s="140" t="s">
        <v>931</v>
      </c>
      <c r="B1775" s="143" t="s">
        <v>2690</v>
      </c>
      <c r="C1775" s="143" t="s">
        <v>2959</v>
      </c>
      <c r="F1775" s="145">
        <f>VLOOKUP(E1775,RUOLO!$A$1:$B$6,2,FALSE)</f>
        <v>0</v>
      </c>
      <c r="G1775" s="140" t="s">
        <v>1625</v>
      </c>
      <c r="H1775" s="140" t="s">
        <v>1646</v>
      </c>
      <c r="I1775" s="145">
        <f>IF(A1775=A1774,1,0)</f>
        <v>1</v>
      </c>
      <c r="J1775" s="145">
        <f>IF(I1775=0,-INT(J1774-1),J1774)</f>
        <v>0</v>
      </c>
    </row>
    <row r="1776" spans="1:10" ht="12">
      <c r="A1776" s="140" t="s">
        <v>931</v>
      </c>
      <c r="B1776" s="143" t="s">
        <v>2960</v>
      </c>
      <c r="C1776" s="143" t="s">
        <v>2961</v>
      </c>
      <c r="F1776" s="145">
        <f>VLOOKUP(E1776,RUOLO!$A$1:$B$6,2,FALSE)</f>
        <v>0</v>
      </c>
      <c r="G1776" s="140" t="s">
        <v>1625</v>
      </c>
      <c r="H1776" s="140" t="s">
        <v>1646</v>
      </c>
      <c r="I1776" s="145">
        <f>IF(A1776=A1775,1,0)</f>
        <v>1</v>
      </c>
      <c r="J1776" s="145">
        <f>IF(I1776=0,-INT(J1775-1),J1775)</f>
        <v>0</v>
      </c>
    </row>
    <row r="1777" spans="1:10" ht="12">
      <c r="A1777" s="140" t="s">
        <v>931</v>
      </c>
      <c r="B1777" s="143" t="s">
        <v>2962</v>
      </c>
      <c r="C1777" s="143" t="s">
        <v>2963</v>
      </c>
      <c r="F1777" s="145">
        <f>VLOOKUP(E1777,RUOLO!$A$1:$B$6,2,FALSE)</f>
        <v>0</v>
      </c>
      <c r="G1777" s="140" t="s">
        <v>1625</v>
      </c>
      <c r="H1777" s="140" t="s">
        <v>1646</v>
      </c>
      <c r="I1777" s="145">
        <f>IF(A1777=A1776,1,0)</f>
        <v>1</v>
      </c>
      <c r="J1777" s="145">
        <f>IF(I1777=0,-INT(J1776-1),J1776)</f>
        <v>0</v>
      </c>
    </row>
    <row r="1778" spans="1:10" ht="12">
      <c r="A1778" s="140" t="s">
        <v>931</v>
      </c>
      <c r="B1778" s="143" t="s">
        <v>2964</v>
      </c>
      <c r="C1778" s="143" t="s">
        <v>2965</v>
      </c>
      <c r="F1778" s="145">
        <f>VLOOKUP(E1778,RUOLO!$A$1:$B$6,2,FALSE)</f>
        <v>0</v>
      </c>
      <c r="G1778" s="140" t="s">
        <v>1625</v>
      </c>
      <c r="H1778" s="140" t="s">
        <v>1646</v>
      </c>
      <c r="I1778" s="145">
        <f>IF(A1778=A1777,1,0)</f>
        <v>1</v>
      </c>
      <c r="J1778" s="145">
        <f>IF(I1778=0,-INT(J1777-1),J1777)</f>
        <v>0</v>
      </c>
    </row>
    <row r="1779" spans="1:10" ht="12">
      <c r="A1779" s="140" t="s">
        <v>931</v>
      </c>
      <c r="B1779" s="143" t="s">
        <v>1773</v>
      </c>
      <c r="C1779" s="143" t="s">
        <v>2966</v>
      </c>
      <c r="F1779" s="145">
        <f>VLOOKUP(E1779,RUOLO!$A$1:$B$6,2,FALSE)</f>
        <v>0</v>
      </c>
      <c r="G1779" s="140" t="s">
        <v>1625</v>
      </c>
      <c r="H1779" s="140" t="s">
        <v>1646</v>
      </c>
      <c r="I1779" s="145">
        <f>IF(A1779=A1778,1,0)</f>
        <v>1</v>
      </c>
      <c r="J1779" s="145">
        <f>IF(I1779=0,-INT(J1778-1),J1778)</f>
        <v>0</v>
      </c>
    </row>
    <row r="1780" spans="1:10" ht="12">
      <c r="A1780" s="140" t="s">
        <v>489</v>
      </c>
      <c r="B1780" s="143" t="s">
        <v>2685</v>
      </c>
      <c r="C1780" s="143" t="s">
        <v>2686</v>
      </c>
      <c r="F1780" s="145">
        <f>VLOOKUP(E1780,RUOLO!$A$1:$B$6,2,FALSE)</f>
        <v>0</v>
      </c>
      <c r="G1780" s="140" t="s">
        <v>1625</v>
      </c>
      <c r="I1780" s="145">
        <f>IF(A1780=A1779,1,0)</f>
        <v>0</v>
      </c>
      <c r="J1780" s="145">
        <f>IF(I1780=0,-INT(J1779-1),J1779)</f>
        <v>1</v>
      </c>
    </row>
    <row r="1781" spans="1:10" ht="12">
      <c r="A1781" s="140" t="s">
        <v>489</v>
      </c>
      <c r="B1781" s="143" t="s">
        <v>2700</v>
      </c>
      <c r="C1781" s="143" t="s">
        <v>2684</v>
      </c>
      <c r="F1781" s="145">
        <f>VLOOKUP(E1781,RUOLO!$A$1:$B$6,2,FALSE)</f>
        <v>0</v>
      </c>
      <c r="G1781" s="140" t="s">
        <v>1625</v>
      </c>
      <c r="I1781" s="145">
        <f>IF(A1781=A1780,1,0)</f>
        <v>1</v>
      </c>
      <c r="J1781" s="145">
        <f>IF(I1781=0,-INT(J1780-1),J1780)</f>
        <v>1</v>
      </c>
    </row>
    <row r="1782" spans="1:10" ht="12">
      <c r="A1782" s="140" t="s">
        <v>489</v>
      </c>
      <c r="B1782" s="143" t="s">
        <v>2688</v>
      </c>
      <c r="C1782" s="143" t="s">
        <v>2689</v>
      </c>
      <c r="F1782" s="145">
        <f>VLOOKUP(E1782,RUOLO!$A$1:$B$6,2,FALSE)</f>
        <v>0</v>
      </c>
      <c r="G1782" s="140" t="s">
        <v>1625</v>
      </c>
      <c r="I1782" s="145">
        <f>IF(A1782=A1781,1,0)</f>
        <v>1</v>
      </c>
      <c r="J1782" s="145">
        <f>IF(I1782=0,-INT(J1781-1),J1781)</f>
        <v>1</v>
      </c>
    </row>
    <row r="1783" spans="1:10" ht="12">
      <c r="A1783" s="140" t="s">
        <v>489</v>
      </c>
      <c r="B1783" s="143" t="s">
        <v>2189</v>
      </c>
      <c r="C1783" s="143" t="s">
        <v>2687</v>
      </c>
      <c r="F1783" s="145">
        <f>VLOOKUP(E1783,RUOLO!$A$1:$B$6,2,FALSE)</f>
        <v>0</v>
      </c>
      <c r="G1783" s="140" t="s">
        <v>1625</v>
      </c>
      <c r="I1783" s="145">
        <f>IF(A1783=A1782,1,0)</f>
        <v>1</v>
      </c>
      <c r="J1783" s="145">
        <f>IF(I1783=0,-INT(J1782-1),J1782)</f>
        <v>1</v>
      </c>
    </row>
    <row r="1784" spans="1:10" ht="12">
      <c r="A1784" s="140" t="s">
        <v>489</v>
      </c>
      <c r="B1784" s="143" t="s">
        <v>2690</v>
      </c>
      <c r="C1784" s="143" t="s">
        <v>1947</v>
      </c>
      <c r="F1784" s="145">
        <f>VLOOKUP(E1784,RUOLO!$A$1:$B$6,2,FALSE)</f>
        <v>0</v>
      </c>
      <c r="G1784" s="140" t="s">
        <v>1625</v>
      </c>
      <c r="I1784" s="145">
        <f>IF(A1784=A1783,1,0)</f>
        <v>1</v>
      </c>
      <c r="J1784" s="145">
        <f>IF(I1784=0,-INT(J1783-1),J1783)</f>
        <v>1</v>
      </c>
    </row>
    <row r="1785" spans="1:10" ht="12">
      <c r="A1785" s="140" t="s">
        <v>489</v>
      </c>
      <c r="B1785" s="143" t="s">
        <v>2189</v>
      </c>
      <c r="C1785" s="143" t="s">
        <v>2687</v>
      </c>
      <c r="F1785" s="145">
        <f>VLOOKUP(E1785,RUOLO!$A$1:$B$6,2,FALSE)</f>
        <v>0</v>
      </c>
      <c r="G1785" s="140" t="s">
        <v>1625</v>
      </c>
      <c r="H1785" s="140" t="s">
        <v>1625</v>
      </c>
      <c r="I1785" s="145">
        <f>IF(A1785=A1784,1,0)</f>
        <v>1</v>
      </c>
      <c r="J1785" s="145">
        <f>IF(I1785=0,-INT(J1784-1),J1784)</f>
        <v>1</v>
      </c>
    </row>
    <row r="1786" spans="1:10" ht="12">
      <c r="A1786" s="140" t="s">
        <v>489</v>
      </c>
      <c r="B1786" s="143" t="s">
        <v>2690</v>
      </c>
      <c r="C1786" s="143" t="s">
        <v>1947</v>
      </c>
      <c r="F1786" s="145">
        <f>VLOOKUP(E1786,RUOLO!$A$1:$B$6,2,FALSE)</f>
        <v>0</v>
      </c>
      <c r="G1786" s="140" t="s">
        <v>1625</v>
      </c>
      <c r="H1786" s="140" t="s">
        <v>1646</v>
      </c>
      <c r="I1786" s="145">
        <f>IF(A1786=A1785,1,0)</f>
        <v>1</v>
      </c>
      <c r="J1786" s="145">
        <f>IF(I1786=0,-INT(J1785-1),J1785)</f>
        <v>1</v>
      </c>
    </row>
    <row r="1787" spans="1:10" ht="12">
      <c r="A1787" s="140" t="s">
        <v>489</v>
      </c>
      <c r="B1787" s="143" t="s">
        <v>2685</v>
      </c>
      <c r="C1787" s="143" t="s">
        <v>2686</v>
      </c>
      <c r="F1787" s="145">
        <f>VLOOKUP(E1787,RUOLO!$A$1:$B$6,2,FALSE)</f>
        <v>0</v>
      </c>
      <c r="G1787" s="140" t="s">
        <v>1625</v>
      </c>
      <c r="H1787" s="140" t="s">
        <v>1646</v>
      </c>
      <c r="I1787" s="145">
        <f>IF(A1787=A1786,1,0)</f>
        <v>1</v>
      </c>
      <c r="J1787" s="145">
        <f>IF(I1787=0,-INT(J1786-1),J1786)</f>
        <v>1</v>
      </c>
    </row>
    <row r="1788" spans="1:10" ht="12">
      <c r="A1788" s="140" t="s">
        <v>489</v>
      </c>
      <c r="B1788" s="143" t="s">
        <v>2688</v>
      </c>
      <c r="C1788" s="143" t="s">
        <v>2689</v>
      </c>
      <c r="F1788" s="145">
        <f>VLOOKUP(E1788,RUOLO!$A$1:$B$6,2,FALSE)</f>
        <v>0</v>
      </c>
      <c r="G1788" s="140" t="s">
        <v>1625</v>
      </c>
      <c r="H1788" s="140" t="s">
        <v>1646</v>
      </c>
      <c r="I1788" s="145">
        <f>IF(A1788=A1787,1,0)</f>
        <v>1</v>
      </c>
      <c r="J1788" s="145">
        <f>IF(I1788=0,-INT(J1787-1),J1787)</f>
        <v>1</v>
      </c>
    </row>
    <row r="1789" spans="1:10" ht="12">
      <c r="A1789" s="140" t="s">
        <v>489</v>
      </c>
      <c r="B1789" s="143" t="s">
        <v>2700</v>
      </c>
      <c r="C1789" s="143" t="s">
        <v>2684</v>
      </c>
      <c r="F1789" s="145">
        <f>VLOOKUP(E1789,RUOLO!$A$1:$B$6,2,FALSE)</f>
        <v>0</v>
      </c>
      <c r="G1789" s="140" t="s">
        <v>1646</v>
      </c>
      <c r="H1789" s="140" t="s">
        <v>1646</v>
      </c>
      <c r="I1789" s="145">
        <f>IF(A1789=A1788,1,0)</f>
        <v>1</v>
      </c>
      <c r="J1789" s="145">
        <f>IF(I1789=0,-INT(J1788-1),J1788)</f>
        <v>1</v>
      </c>
    </row>
    <row r="1790" spans="1:10" ht="12">
      <c r="A1790" s="160" t="s">
        <v>232</v>
      </c>
      <c r="B1790" s="143" t="s">
        <v>2253</v>
      </c>
      <c r="C1790" s="143" t="s">
        <v>2254</v>
      </c>
      <c r="F1790" s="145">
        <f>VLOOKUP(E1790,RUOLO!$A$1:$B$6,2,FALSE)</f>
        <v>0</v>
      </c>
      <c r="G1790" s="140" t="s">
        <v>1625</v>
      </c>
      <c r="H1790" s="140" t="s">
        <v>1625</v>
      </c>
      <c r="I1790" s="145">
        <f>IF(A1790=A1789,1,0)</f>
        <v>0</v>
      </c>
      <c r="J1790" s="145">
        <f>IF(I1790=0,-INT(J1789-1),J1789)</f>
        <v>0</v>
      </c>
    </row>
    <row r="1791" spans="1:10" ht="12">
      <c r="A1791" s="140" t="s">
        <v>1124</v>
      </c>
      <c r="B1791" s="143" t="s">
        <v>3505</v>
      </c>
      <c r="C1791" s="143" t="s">
        <v>3506</v>
      </c>
      <c r="F1791" s="145">
        <f>VLOOKUP(E1791,RUOLO!$A$1:$B$6,2,FALSE)</f>
        <v>0</v>
      </c>
      <c r="G1791" s="140" t="s">
        <v>1625</v>
      </c>
      <c r="H1791" s="140" t="s">
        <v>1625</v>
      </c>
      <c r="I1791" s="145">
        <f>IF(A1791=A1790,1,0)</f>
        <v>0</v>
      </c>
      <c r="J1791" s="145">
        <f>IF(I1791=0,-INT(J1790-1),J1790)</f>
        <v>1</v>
      </c>
    </row>
    <row r="1792" spans="1:10" ht="12">
      <c r="A1792" s="140" t="s">
        <v>1124</v>
      </c>
      <c r="B1792" s="143" t="s">
        <v>2738</v>
      </c>
      <c r="C1792" s="143" t="s">
        <v>3495</v>
      </c>
      <c r="F1792" s="145">
        <f>VLOOKUP(E1792,RUOLO!$A$1:$B$6,2,FALSE)</f>
        <v>0</v>
      </c>
      <c r="G1792" s="140" t="s">
        <v>1646</v>
      </c>
      <c r="H1792" s="140" t="s">
        <v>1646</v>
      </c>
      <c r="I1792" s="145">
        <f>IF(A1792=A1791,1,0)</f>
        <v>1</v>
      </c>
      <c r="J1792" s="145">
        <f>IF(I1792=0,-INT(J1791-1),J1791)</f>
        <v>1</v>
      </c>
    </row>
    <row r="1793" spans="1:10" ht="12">
      <c r="A1793" s="140" t="s">
        <v>1124</v>
      </c>
      <c r="B1793" s="143" t="s">
        <v>2745</v>
      </c>
      <c r="C1793" s="143" t="s">
        <v>3498</v>
      </c>
      <c r="F1793" s="145">
        <f>VLOOKUP(E1793,RUOLO!$A$1:$B$6,2,FALSE)</f>
        <v>0</v>
      </c>
      <c r="G1793" s="140" t="s">
        <v>1646</v>
      </c>
      <c r="H1793" s="140" t="s">
        <v>1646</v>
      </c>
      <c r="I1793" s="145">
        <f>IF(A1793=A1792,1,0)</f>
        <v>1</v>
      </c>
      <c r="J1793" s="145">
        <f>IF(I1793=0,-INT(J1792-1),J1792)</f>
        <v>1</v>
      </c>
    </row>
    <row r="1794" spans="1:10" ht="12">
      <c r="A1794" s="140" t="s">
        <v>1124</v>
      </c>
      <c r="B1794" s="143" t="s">
        <v>3507</v>
      </c>
      <c r="C1794" s="143" t="s">
        <v>3508</v>
      </c>
      <c r="F1794" s="145">
        <f>VLOOKUP(E1794,RUOLO!$A$1:$B$6,2,FALSE)</f>
        <v>0</v>
      </c>
      <c r="G1794" s="140" t="s">
        <v>1646</v>
      </c>
      <c r="H1794" s="140" t="s">
        <v>1646</v>
      </c>
      <c r="I1794" s="145">
        <f>IF(A1794=A1793,1,0)</f>
        <v>1</v>
      </c>
      <c r="J1794" s="145">
        <f>IF(I1794=0,-INT(J1793-1),J1793)</f>
        <v>1</v>
      </c>
    </row>
    <row r="1795" spans="1:10" ht="12">
      <c r="A1795" s="140" t="s">
        <v>1124</v>
      </c>
      <c r="B1795" s="143" t="s">
        <v>3509</v>
      </c>
      <c r="C1795" s="143" t="s">
        <v>3510</v>
      </c>
      <c r="F1795" s="145">
        <f>VLOOKUP(E1795,RUOLO!$A$1:$B$6,2,FALSE)</f>
        <v>0</v>
      </c>
      <c r="G1795" s="140" t="s">
        <v>1646</v>
      </c>
      <c r="H1795" s="140" t="s">
        <v>1646</v>
      </c>
      <c r="I1795" s="145">
        <f>IF(A1795=A1794,1,0)</f>
        <v>1</v>
      </c>
      <c r="J1795" s="145">
        <f>IF(I1795=0,-INT(J1794-1),J1794)</f>
        <v>1</v>
      </c>
    </row>
    <row r="1796" spans="1:10" ht="12">
      <c r="A1796" s="140" t="s">
        <v>1124</v>
      </c>
      <c r="B1796" s="143" t="s">
        <v>3511</v>
      </c>
      <c r="C1796" s="143" t="s">
        <v>3512</v>
      </c>
      <c r="F1796" s="145">
        <f>VLOOKUP(E1796,RUOLO!$A$1:$B$6,2,FALSE)</f>
        <v>0</v>
      </c>
      <c r="G1796" s="140" t="s">
        <v>1646</v>
      </c>
      <c r="H1796" s="140" t="s">
        <v>1646</v>
      </c>
      <c r="I1796" s="145">
        <f>IF(A1796=A1795,1,0)</f>
        <v>1</v>
      </c>
      <c r="J1796" s="145">
        <f>IF(I1796=0,-INT(J1795-1),J1795)</f>
        <v>1</v>
      </c>
    </row>
    <row r="1797" spans="1:10" ht="12">
      <c r="A1797" s="140" t="s">
        <v>1124</v>
      </c>
      <c r="B1797" s="143" t="s">
        <v>3513</v>
      </c>
      <c r="C1797" s="143" t="s">
        <v>3514</v>
      </c>
      <c r="F1797" s="145">
        <f>VLOOKUP(E1797,RUOLO!$A$1:$B$6,2,FALSE)</f>
        <v>0</v>
      </c>
      <c r="G1797" s="140" t="s">
        <v>1646</v>
      </c>
      <c r="H1797" s="140" t="s">
        <v>1646</v>
      </c>
      <c r="I1797" s="145">
        <f>IF(A1797=A1796,1,0)</f>
        <v>1</v>
      </c>
      <c r="J1797" s="145">
        <f>IF(I1797=0,-INT(J1796-1),J1796)</f>
        <v>1</v>
      </c>
    </row>
    <row r="1798" spans="1:10" ht="12">
      <c r="A1798" s="140" t="s">
        <v>185</v>
      </c>
      <c r="B1798" s="143" t="s">
        <v>2232</v>
      </c>
      <c r="C1798" s="143" t="s">
        <v>2233</v>
      </c>
      <c r="F1798" s="145">
        <f>VLOOKUP(E1798,RUOLO!$A$1:$B$6,2,FALSE)</f>
        <v>0</v>
      </c>
      <c r="G1798" s="140" t="s">
        <v>1625</v>
      </c>
      <c r="H1798" s="140" t="s">
        <v>1625</v>
      </c>
      <c r="I1798" s="145">
        <f>IF(A1798=A1797,1,0)</f>
        <v>0</v>
      </c>
      <c r="J1798" s="145">
        <f>IF(I1798=0,-INT(J1797-1),J1797)</f>
        <v>0</v>
      </c>
    </row>
    <row r="1799" spans="1:10" ht="12">
      <c r="A1799" s="140" t="s">
        <v>583</v>
      </c>
      <c r="B1799" s="143" t="s">
        <v>2749</v>
      </c>
      <c r="C1799" s="143" t="s">
        <v>2750</v>
      </c>
      <c r="F1799" s="145">
        <f>VLOOKUP(E1799,RUOLO!$A$1:$B$6,2,FALSE)</f>
        <v>0</v>
      </c>
      <c r="G1799" s="140" t="s">
        <v>1625</v>
      </c>
      <c r="H1799" s="140" t="s">
        <v>1625</v>
      </c>
      <c r="I1799" s="145">
        <f>IF(A1799=A1798,1,0)</f>
        <v>0</v>
      </c>
      <c r="J1799" s="145">
        <f>IF(I1799=0,-INT(J1798-1),J1798)</f>
        <v>1</v>
      </c>
    </row>
    <row r="1800" spans="1:10" ht="12">
      <c r="A1800" s="149" t="s">
        <v>112</v>
      </c>
      <c r="B1800" s="143" t="s">
        <v>2178</v>
      </c>
      <c r="C1800" s="143" t="s">
        <v>2179</v>
      </c>
      <c r="F1800" s="145">
        <f>VLOOKUP(E1800,RUOLO!$A$1:$B$6,2,FALSE)</f>
        <v>0</v>
      </c>
      <c r="G1800" s="140" t="s">
        <v>1625</v>
      </c>
      <c r="H1800" s="140" t="s">
        <v>1625</v>
      </c>
      <c r="I1800" s="145">
        <f>IF(A1800=A1799,1,0)</f>
        <v>0</v>
      </c>
      <c r="J1800" s="145">
        <f>IF(I1800=0,-INT(J1799-1),J1799)</f>
        <v>0</v>
      </c>
    </row>
    <row r="1801" spans="1:10" ht="12">
      <c r="A1801" s="140" t="s">
        <v>982</v>
      </c>
      <c r="B1801" s="143" t="s">
        <v>2980</v>
      </c>
      <c r="C1801" s="143" t="s">
        <v>2981</v>
      </c>
      <c r="F1801" s="145">
        <f>VLOOKUP(E1801,RUOLO!$A$1:$B$6,2,FALSE)</f>
        <v>0</v>
      </c>
      <c r="I1801" s="145">
        <f>IF(A1801=A1800,1,0)</f>
        <v>0</v>
      </c>
      <c r="J1801" s="145">
        <f>IF(I1801=0,-INT(J1800-1),J1800)</f>
        <v>1</v>
      </c>
    </row>
    <row r="1802" spans="6:10" ht="12">
      <c r="F1802" s="145">
        <f>VLOOKUP(E1802,RUOLO!$A$1:$B$6,2,FALSE)</f>
        <v>0</v>
      </c>
      <c r="I1802" s="145">
        <f>IF(A1802=A1801,1,0)</f>
        <v>0</v>
      </c>
      <c r="J1802" s="145">
        <f>IF(I1802=0,-INT(J1801-1),J1801)</f>
        <v>0</v>
      </c>
    </row>
    <row r="1803" spans="6:10" ht="12">
      <c r="F1803" s="145">
        <f>VLOOKUP(E1803,RUOLO!$A$1:$B$6,2,FALSE)</f>
        <v>0</v>
      </c>
      <c r="I1803" s="145">
        <f>IF(A1803=A1802,1,0)</f>
        <v>1</v>
      </c>
      <c r="J1803" s="145">
        <f>IF(I1803=0,-INT(J1802-1),J1802)</f>
        <v>0</v>
      </c>
    </row>
    <row r="1804" spans="6:10" ht="12">
      <c r="F1804" s="145">
        <f>VLOOKUP(E1804,RUOLO!$A$1:$B$6,2,FALSE)</f>
        <v>0</v>
      </c>
      <c r="I1804" s="145">
        <f>IF(A1804=A1803,1,0)</f>
        <v>1</v>
      </c>
      <c r="J1804" s="145">
        <f>IF(I1804=0,-INT(J1803-1),J1803)</f>
        <v>0</v>
      </c>
    </row>
  </sheetData>
  <sheetProtection selectLockedCells="1" selectUnlockedCells="1"/>
  <autoFilter ref="A1:J1"/>
  <conditionalFormatting sqref="A2:A517 A1054:C65536 B435:C517 C2:C517 D2:E65536 G2:J65536 B2:B433 A550:A562 A566:A601 A523:A545 A548 B523:C601 A602:C996 A997:A1019 B1012:C1019 A1020:C1046 B1004:C1005">
    <cfRule type="expression" priority="1" dxfId="1" stopIfTrue="1">
      <formula>PARTECIPANTI!$J2=0</formula>
    </cfRule>
    <cfRule type="expression" priority="2" dxfId="0" stopIfTrue="1">
      <formula>PARTECIPANTI!$J2&lt;&gt;0</formula>
    </cfRule>
  </conditionalFormatting>
  <conditionalFormatting sqref="F2:F65536">
    <cfRule type="expression" priority="3" dxfId="5" stopIfTrue="1">
      <formula>PARTECIPANTI!$J2=0</formula>
    </cfRule>
    <cfRule type="expression" priority="4" dxfId="4" stopIfTrue="1">
      <formula>PARTECIPANTI!$J2&lt;&gt;0</formula>
    </cfRule>
  </conditionalFormatting>
  <conditionalFormatting sqref="A518:C522">
    <cfRule type="expression" priority="15" dxfId="1" stopIfTrue="1">
      <formula>PARTECIPANTI!$J514=0</formula>
    </cfRule>
    <cfRule type="expression" priority="16" dxfId="0" stopIfTrue="1">
      <formula>PARTECIPANTI!$J514&lt;&gt;0</formula>
    </cfRule>
  </conditionalFormatting>
  <conditionalFormatting sqref="A1047:C1053 B997:C1003 B1006:C1011">
    <cfRule type="expression" priority="73" dxfId="1" stopIfTrue="1">
      <formula>#REF!=0</formula>
    </cfRule>
    <cfRule type="expression" priority="74" dxfId="0" stopIfTrue="1">
      <formula>#REF!&lt;&gt;0</formula>
    </cfRule>
  </conditionalFormatting>
  <hyperlinks>
    <hyperlink ref="C1017" r:id="rId1" display="Officin@M s.c. A r.l."/>
    <hyperlink ref="C1761" r:id="rId2" display="WWW.VIESTE.IT S.R.L."/>
  </hyperlinks>
  <printOptions/>
  <pageMargins left="0.08958333333333333" right="0.05486111111111111" top="0.1909722222222222" bottom="0.08541666666666667" header="0.5118055555555555" footer="0.5118055555555555"/>
  <pageSetup horizontalDpi="300" verticalDpi="300" orientation="landscape" paperSize="9" scale="110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8"/>
  <sheetViews>
    <sheetView zoomScalePageLayoutView="0" workbookViewId="0" topLeftCell="A1">
      <selection activeCell="B13" sqref="B13"/>
    </sheetView>
  </sheetViews>
  <sheetFormatPr defaultColWidth="9.140625" defaultRowHeight="12.75"/>
  <cols>
    <col min="1" max="1" width="9.140625" style="174" customWidth="1"/>
    <col min="2" max="2" width="109.57421875" style="175" customWidth="1"/>
    <col min="3" max="3" width="27.7109375" style="175" customWidth="1"/>
    <col min="4" max="4" width="23.7109375" style="175" customWidth="1"/>
    <col min="5" max="16384" width="9.140625" style="175" customWidth="1"/>
  </cols>
  <sheetData>
    <row r="1" spans="1:2" ht="12.75">
      <c r="A1" s="176">
        <v>1</v>
      </c>
      <c r="B1" s="177" t="s">
        <v>1006</v>
      </c>
    </row>
    <row r="2" spans="1:2" ht="12.75">
      <c r="A2" s="176">
        <v>2</v>
      </c>
      <c r="B2" s="177" t="s">
        <v>3782</v>
      </c>
    </row>
    <row r="3" spans="1:2" ht="12.75">
      <c r="A3" s="176">
        <v>3</v>
      </c>
      <c r="B3" s="177" t="s">
        <v>3783</v>
      </c>
    </row>
    <row r="4" spans="1:2" ht="12.75">
      <c r="A4" s="176">
        <v>4</v>
      </c>
      <c r="B4" s="177" t="s">
        <v>3784</v>
      </c>
    </row>
    <row r="5" spans="1:2" ht="12.75">
      <c r="A5" s="176">
        <v>5</v>
      </c>
      <c r="B5" s="177" t="s">
        <v>3785</v>
      </c>
    </row>
    <row r="6" spans="1:2" ht="12.75">
      <c r="A6" s="176">
        <v>6</v>
      </c>
      <c r="B6" s="177" t="s">
        <v>3786</v>
      </c>
    </row>
    <row r="7" spans="1:2" ht="12.75">
      <c r="A7" s="176">
        <v>7</v>
      </c>
      <c r="B7" s="177" t="s">
        <v>3787</v>
      </c>
    </row>
    <row r="8" spans="1:2" ht="12.75">
      <c r="A8" s="176">
        <v>8</v>
      </c>
      <c r="B8" s="177" t="s">
        <v>1303</v>
      </c>
    </row>
    <row r="9" spans="1:2" ht="12.75">
      <c r="A9" s="176">
        <v>14</v>
      </c>
      <c r="B9" s="177" t="s">
        <v>3788</v>
      </c>
    </row>
    <row r="10" spans="1:2" ht="12.75">
      <c r="A10" s="176">
        <v>17</v>
      </c>
      <c r="B10" s="177" t="s">
        <v>3789</v>
      </c>
    </row>
    <row r="11" spans="1:2" ht="12.75">
      <c r="A11" s="176">
        <v>21</v>
      </c>
      <c r="B11" s="177" t="s">
        <v>3790</v>
      </c>
    </row>
    <row r="12" spans="1:2" ht="12.75">
      <c r="A12" s="176">
        <v>22</v>
      </c>
      <c r="B12" s="177" t="s">
        <v>3791</v>
      </c>
    </row>
    <row r="13" spans="1:2" ht="12.75">
      <c r="A13" s="176">
        <v>23</v>
      </c>
      <c r="B13" s="177" t="s">
        <v>455</v>
      </c>
    </row>
    <row r="14" spans="1:2" ht="12.75">
      <c r="A14" s="176">
        <v>24</v>
      </c>
      <c r="B14" s="177" t="s">
        <v>3792</v>
      </c>
    </row>
    <row r="15" spans="1:2" ht="12.75">
      <c r="A15" s="176">
        <v>25</v>
      </c>
      <c r="B15" s="177" t="s">
        <v>3793</v>
      </c>
    </row>
    <row r="16" spans="1:2" ht="12.75">
      <c r="A16" s="176">
        <v>26</v>
      </c>
      <c r="B16" s="177" t="s">
        <v>460</v>
      </c>
    </row>
    <row r="17" spans="1:2" ht="12.75">
      <c r="A17" s="176">
        <v>27</v>
      </c>
      <c r="B17" s="177" t="s">
        <v>3794</v>
      </c>
    </row>
    <row r="18" spans="1:2" ht="12.75">
      <c r="A18" s="176">
        <v>28</v>
      </c>
      <c r="B18" s="177" t="s">
        <v>3795</v>
      </c>
    </row>
  </sheetData>
  <sheetProtection selectLockedCells="1" selectUnlockedCells="1"/>
  <printOptions/>
  <pageMargins left="0.08958333333333333" right="0.05486111111111111" top="0.1909722222222222" bottom="0.0854166666666666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8"/>
  <sheetViews>
    <sheetView zoomScalePageLayoutView="0" workbookViewId="0" topLeftCell="A1">
      <selection activeCell="B6" sqref="B6"/>
    </sheetView>
  </sheetViews>
  <sheetFormatPr defaultColWidth="9.140625" defaultRowHeight="12.75"/>
  <cols>
    <col min="1" max="1" width="9.140625" style="174" customWidth="1"/>
    <col min="2" max="2" width="39.421875" style="178" customWidth="1"/>
    <col min="3" max="16384" width="9.140625" style="175" customWidth="1"/>
  </cols>
  <sheetData>
    <row r="1" spans="1:2" ht="12.75">
      <c r="A1" s="176">
        <v>0</v>
      </c>
      <c r="B1" s="179"/>
    </row>
    <row r="2" spans="1:2" ht="12.75">
      <c r="A2" s="176">
        <v>1</v>
      </c>
      <c r="B2" s="179" t="s">
        <v>3796</v>
      </c>
    </row>
    <row r="3" spans="1:2" ht="12.75">
      <c r="A3" s="176">
        <v>2</v>
      </c>
      <c r="B3" s="179" t="s">
        <v>3797</v>
      </c>
    </row>
    <row r="4" spans="1:2" ht="12.75">
      <c r="A4" s="176">
        <v>3</v>
      </c>
      <c r="B4" s="179" t="s">
        <v>3798</v>
      </c>
    </row>
    <row r="5" spans="1:2" ht="12.75">
      <c r="A5" s="176">
        <v>4</v>
      </c>
      <c r="B5" s="179" t="s">
        <v>3799</v>
      </c>
    </row>
    <row r="6" spans="1:2" ht="12.75">
      <c r="A6" s="176">
        <v>5</v>
      </c>
      <c r="B6" s="179" t="s">
        <v>3800</v>
      </c>
    </row>
    <row r="8" ht="12.75">
      <c r="C8" s="180"/>
    </row>
  </sheetData>
  <sheetProtection selectLockedCells="1" selectUnlockedCells="1"/>
  <printOptions/>
  <pageMargins left="0.08958333333333333" right="0.05486111111111111" top="0.1909722222222222" bottom="0.08541666666666667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69"/>
  <sheetViews>
    <sheetView zoomScalePageLayoutView="0" workbookViewId="0" topLeftCell="A1">
      <selection activeCell="B13" sqref="B13"/>
    </sheetView>
  </sheetViews>
  <sheetFormatPr defaultColWidth="9.00390625" defaultRowHeight="12.75"/>
  <cols>
    <col min="1" max="1" width="29.00390625" style="181" customWidth="1"/>
    <col min="2" max="2" width="35.57421875" style="181" customWidth="1"/>
    <col min="3" max="3" width="29.140625" style="181" customWidth="1"/>
    <col min="4" max="6" width="9.00390625" style="181" customWidth="1"/>
    <col min="7" max="7" width="24.7109375" style="181" customWidth="1"/>
    <col min="8" max="8" width="44.7109375" style="181" customWidth="1"/>
    <col min="9" max="16384" width="9.00390625" style="181" customWidth="1"/>
  </cols>
  <sheetData>
    <row r="1" spans="1:2" ht="12.75">
      <c r="A1" s="182" t="s">
        <v>2144</v>
      </c>
      <c r="B1" s="183" t="s">
        <v>2145</v>
      </c>
    </row>
    <row r="2" spans="1:2" ht="12.75">
      <c r="A2" s="184" t="s">
        <v>2146</v>
      </c>
      <c r="B2" s="183" t="s">
        <v>2147</v>
      </c>
    </row>
    <row r="3" spans="1:2" ht="22.5">
      <c r="A3" s="185" t="s">
        <v>2148</v>
      </c>
      <c r="B3" s="186" t="s">
        <v>2149</v>
      </c>
    </row>
    <row r="4" spans="1:2" ht="18.75">
      <c r="A4" s="187" t="s">
        <v>2150</v>
      </c>
      <c r="B4" s="186" t="s">
        <v>2151</v>
      </c>
    </row>
    <row r="5" spans="1:2" ht="18.75">
      <c r="A5" s="187" t="s">
        <v>2152</v>
      </c>
      <c r="B5" s="186" t="s">
        <v>2153</v>
      </c>
    </row>
    <row r="6" spans="1:2" ht="18.75">
      <c r="A6" s="187" t="s">
        <v>2154</v>
      </c>
      <c r="B6" s="186" t="s">
        <v>2155</v>
      </c>
    </row>
    <row r="7" spans="1:2" ht="18.75">
      <c r="A7" s="187" t="s">
        <v>2156</v>
      </c>
      <c r="B7" s="186" t="s">
        <v>2157</v>
      </c>
    </row>
    <row r="8" spans="1:2" ht="18.75">
      <c r="A8" s="187" t="s">
        <v>2158</v>
      </c>
      <c r="B8" s="186" t="s">
        <v>2159</v>
      </c>
    </row>
    <row r="9" spans="1:2" ht="18.75">
      <c r="A9" s="187" t="s">
        <v>2160</v>
      </c>
      <c r="B9" s="186" t="s">
        <v>2161</v>
      </c>
    </row>
    <row r="10" spans="1:2" ht="18.75">
      <c r="A10" s="187" t="s">
        <v>2162</v>
      </c>
      <c r="B10" s="186" t="s">
        <v>2163</v>
      </c>
    </row>
    <row r="11" spans="1:2" ht="18.75">
      <c r="A11" s="187" t="s">
        <v>2164</v>
      </c>
      <c r="B11" s="186" t="s">
        <v>2165</v>
      </c>
    </row>
    <row r="12" spans="1:2" ht="18.75">
      <c r="A12" s="187" t="s">
        <v>2166</v>
      </c>
      <c r="B12" s="186" t="s">
        <v>2167</v>
      </c>
    </row>
    <row r="13" spans="1:2" ht="12.75">
      <c r="A13" s="187" t="s">
        <v>2168</v>
      </c>
      <c r="B13" s="186" t="s">
        <v>2169</v>
      </c>
    </row>
    <row r="14" spans="1:2" ht="12.75">
      <c r="A14"/>
      <c r="B14"/>
    </row>
    <row r="15" spans="1:2" ht="12.75">
      <c r="A15" s="188"/>
      <c r="B15" s="189"/>
    </row>
    <row r="16" spans="1:2" ht="12.75">
      <c r="A16" s="188"/>
      <c r="B16" s="189"/>
    </row>
    <row r="17" spans="1:2" ht="12.75">
      <c r="A17" s="190"/>
      <c r="B17" s="186"/>
    </row>
    <row r="18" spans="1:2" ht="12.75">
      <c r="A18" s="190"/>
      <c r="B18" s="186"/>
    </row>
    <row r="19" spans="1:2" ht="12.75">
      <c r="A19" s="190"/>
      <c r="B19" s="186"/>
    </row>
    <row r="20" spans="1:2" ht="12.75">
      <c r="A20" s="190"/>
      <c r="B20" s="186"/>
    </row>
    <row r="21" spans="1:2" ht="12.75">
      <c r="A21" s="188"/>
      <c r="B21" s="189"/>
    </row>
    <row r="22" spans="1:2" ht="12.75">
      <c r="A22" s="190"/>
      <c r="B22" s="186"/>
    </row>
    <row r="23" spans="1:2" ht="12.75">
      <c r="A23"/>
      <c r="B23"/>
    </row>
    <row r="24" spans="1:2" ht="12.75">
      <c r="A24"/>
      <c r="B24"/>
    </row>
    <row r="25" spans="1:2" ht="12.75">
      <c r="A25"/>
      <c r="B25"/>
    </row>
    <row r="26" spans="1:2" ht="12.75">
      <c r="A26"/>
      <c r="B26"/>
    </row>
    <row r="27" spans="1:2" ht="12.75">
      <c r="A27"/>
      <c r="B27"/>
    </row>
    <row r="28" spans="1:2" ht="12.75">
      <c r="A28"/>
      <c r="B28"/>
    </row>
    <row r="29" spans="1:2" ht="12.75">
      <c r="A29" s="190"/>
      <c r="B29" s="186"/>
    </row>
    <row r="30" spans="1:2" ht="12.75">
      <c r="A30" s="190"/>
      <c r="B30" s="186"/>
    </row>
    <row r="31" spans="1:2" ht="12.75">
      <c r="A31" s="191"/>
      <c r="B31" s="186"/>
    </row>
    <row r="32" spans="1:2" ht="12.75">
      <c r="A32" s="190"/>
      <c r="B32" s="186"/>
    </row>
    <row r="33" spans="1:2" ht="12.75">
      <c r="A33" s="191"/>
      <c r="B33" s="186"/>
    </row>
    <row r="34" spans="1:2" ht="12.75">
      <c r="A34" s="190"/>
      <c r="B34" s="186"/>
    </row>
    <row r="35" spans="1:2" ht="12.75">
      <c r="A35" s="190"/>
      <c r="B35" s="186"/>
    </row>
    <row r="36" spans="1:2" ht="12.75">
      <c r="A36" s="190"/>
      <c r="B36" s="186"/>
    </row>
    <row r="37" spans="1:2" ht="12.75">
      <c r="A37" s="190"/>
      <c r="B37" s="186"/>
    </row>
    <row r="38" spans="1:2" ht="12.75">
      <c r="A38" s="190"/>
      <c r="B38" s="186"/>
    </row>
    <row r="39" spans="1:2" ht="12.75">
      <c r="A39" s="191"/>
      <c r="B39" s="186"/>
    </row>
    <row r="40" spans="1:2" ht="12.75">
      <c r="A40" s="191"/>
      <c r="B40" s="186"/>
    </row>
    <row r="41" spans="1:2" ht="12.75">
      <c r="A41" s="190"/>
      <c r="B41" s="186"/>
    </row>
    <row r="42" spans="1:2" ht="12.75">
      <c r="A42" s="190"/>
      <c r="B42" s="186"/>
    </row>
    <row r="43" spans="1:2" ht="12.75">
      <c r="A43" s="187"/>
      <c r="B43" s="192"/>
    </row>
    <row r="44" spans="1:2" ht="12.75">
      <c r="A44" s="187"/>
      <c r="B44" s="192"/>
    </row>
    <row r="45" spans="1:2" ht="12.75">
      <c r="A45" s="187"/>
      <c r="B45" s="192"/>
    </row>
    <row r="46" spans="1:2" ht="12.75">
      <c r="A46" s="187"/>
      <c r="B46" s="192"/>
    </row>
    <row r="47" spans="1:2" ht="12.75">
      <c r="A47" s="187"/>
      <c r="B47" s="192"/>
    </row>
    <row r="48" spans="1:2" ht="12.75">
      <c r="A48" s="187"/>
      <c r="B48" s="192"/>
    </row>
    <row r="49" spans="1:2" ht="12.75">
      <c r="A49" s="187"/>
      <c r="B49" s="192"/>
    </row>
    <row r="50" spans="1:2" ht="12.75">
      <c r="A50" s="187"/>
      <c r="B50" s="192"/>
    </row>
    <row r="51" spans="1:2" ht="12.75">
      <c r="A51" s="187"/>
      <c r="B51" s="192"/>
    </row>
    <row r="52" spans="1:2" ht="12.75">
      <c r="A52" s="187"/>
      <c r="B52" s="192"/>
    </row>
    <row r="53" spans="1:2" ht="12.75">
      <c r="A53" s="187"/>
      <c r="B53" s="192"/>
    </row>
    <row r="54" spans="1:2" ht="12.75">
      <c r="A54" s="187"/>
      <c r="B54" s="192"/>
    </row>
    <row r="55" spans="1:2" ht="12.75">
      <c r="A55" s="187"/>
      <c r="B55" s="192"/>
    </row>
    <row r="56" spans="1:2" ht="12.75">
      <c r="A56" s="187"/>
      <c r="B56" s="192"/>
    </row>
    <row r="57" spans="1:2" ht="12.75">
      <c r="A57" s="187"/>
      <c r="B57" s="192"/>
    </row>
    <row r="58" spans="1:2" ht="12.75">
      <c r="A58" s="187"/>
      <c r="B58" s="192"/>
    </row>
    <row r="59" spans="1:2" ht="12.75">
      <c r="A59" s="187"/>
      <c r="B59" s="192"/>
    </row>
    <row r="60" spans="1:2" ht="12.75">
      <c r="A60" s="187"/>
      <c r="B60" s="192"/>
    </row>
    <row r="61" spans="1:2" ht="12.75">
      <c r="A61" s="187"/>
      <c r="B61" s="192"/>
    </row>
    <row r="62" spans="1:2" ht="12.75">
      <c r="A62" s="187"/>
      <c r="B62" s="192"/>
    </row>
    <row r="63" spans="1:2" ht="12.75">
      <c r="A63" s="187"/>
      <c r="B63" s="192"/>
    </row>
    <row r="64" spans="1:2" ht="12.75">
      <c r="A64" s="187"/>
      <c r="B64" s="192"/>
    </row>
    <row r="65" spans="1:2" ht="12.75">
      <c r="A65" s="187"/>
      <c r="B65" s="192"/>
    </row>
    <row r="66" spans="1:2" ht="12.75">
      <c r="A66" s="187"/>
      <c r="B66" s="192"/>
    </row>
    <row r="67" spans="1:2" ht="12.75">
      <c r="A67" s="187"/>
      <c r="B67" s="192"/>
    </row>
    <row r="68" spans="1:2" ht="12.75">
      <c r="A68" s="193"/>
      <c r="B68" s="192"/>
    </row>
    <row r="69" spans="1:2" ht="12.75">
      <c r="A69"/>
      <c r="B69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AndPia.Admin</dc:creator>
  <cp:keywords/>
  <dc:description/>
  <cp:lastModifiedBy>Comune di Fano</cp:lastModifiedBy>
  <dcterms:created xsi:type="dcterms:W3CDTF">2016-02-01T11:07:39Z</dcterms:created>
  <dcterms:modified xsi:type="dcterms:W3CDTF">2016-02-01T11:07:41Z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